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510" windowHeight="4410" activeTab="0"/>
  </bookViews>
  <sheets>
    <sheet name="COMPANY" sheetId="1" r:id="rId1"/>
  </sheets>
  <definedNames>
    <definedName name="_xlnm.Print_Area" localSheetId="0">'COMPANY'!$B$6:$V$268</definedName>
    <definedName name="_xlnm.Print_Titles" localSheetId="0">'COMPANY'!$6:$6</definedName>
  </definedNames>
  <calcPr fullCalcOnLoad="1"/>
</workbook>
</file>

<file path=xl/sharedStrings.xml><?xml version="1.0" encoding="utf-8"?>
<sst xmlns="http://schemas.openxmlformats.org/spreadsheetml/2006/main" count="1655" uniqueCount="880">
  <si>
    <t>Executive Department</t>
  </si>
  <si>
    <t>TX</t>
  </si>
  <si>
    <t>Omaha</t>
  </si>
  <si>
    <t>NE</t>
  </si>
  <si>
    <t>Central Mutual Ins. Co.</t>
  </si>
  <si>
    <t>P O Box 351</t>
  </si>
  <si>
    <t>Van Wert</t>
  </si>
  <si>
    <t>OH</t>
  </si>
  <si>
    <t>45891-0351</t>
  </si>
  <si>
    <t>Actuarial Department</t>
  </si>
  <si>
    <t>NJ</t>
  </si>
  <si>
    <t>Schaumburg</t>
  </si>
  <si>
    <t>IL</t>
  </si>
  <si>
    <t>Northland Insurance Co.</t>
  </si>
  <si>
    <t>St. Paul</t>
  </si>
  <si>
    <t>MN</t>
  </si>
  <si>
    <t>Los Angeles</t>
  </si>
  <si>
    <t>CA</t>
  </si>
  <si>
    <t>Empire Fire &amp; Marine Ins. Co.</t>
  </si>
  <si>
    <t>13810 FNB Parkway</t>
  </si>
  <si>
    <t>Executive Dept.</t>
  </si>
  <si>
    <t>United States Liability Ins. Co.</t>
  </si>
  <si>
    <t>PA</t>
  </si>
  <si>
    <t>Accounting Department</t>
  </si>
  <si>
    <t>American National Genl. Ins.</t>
  </si>
  <si>
    <t>Corp. Ctr. 1949 East Sunshine</t>
  </si>
  <si>
    <t>Springfield</t>
  </si>
  <si>
    <t>MO</t>
  </si>
  <si>
    <t>65899-0001</t>
  </si>
  <si>
    <t>WI</t>
  </si>
  <si>
    <t>United Fire &amp; Casualty Co.</t>
  </si>
  <si>
    <t>P O Box 73909</t>
  </si>
  <si>
    <t>Cedar Rapids</t>
  </si>
  <si>
    <t>IA</t>
  </si>
  <si>
    <t>52407-3909</t>
  </si>
  <si>
    <t>New York</t>
  </si>
  <si>
    <t>NY</t>
  </si>
  <si>
    <t>OK</t>
  </si>
  <si>
    <t>Mid-Continent Group</t>
  </si>
  <si>
    <t>P O Box 1409</t>
  </si>
  <si>
    <t>Tulsa</t>
  </si>
  <si>
    <t>74101-1409</t>
  </si>
  <si>
    <t>Statistical Dept.</t>
  </si>
  <si>
    <t>Chicago</t>
  </si>
  <si>
    <t>Hartford</t>
  </si>
  <si>
    <t>CT</t>
  </si>
  <si>
    <t>06102-5024</t>
  </si>
  <si>
    <t>Capital Indemnity Corp.</t>
  </si>
  <si>
    <t>P O Box 5900</t>
  </si>
  <si>
    <t>Madison</t>
  </si>
  <si>
    <t>53705-0900</t>
  </si>
  <si>
    <t>American Alternative Ins. Corp.</t>
  </si>
  <si>
    <t>555 College Road East</t>
  </si>
  <si>
    <t>Princeton</t>
  </si>
  <si>
    <t>08543-5241</t>
  </si>
  <si>
    <t>Columbus</t>
  </si>
  <si>
    <t>Finance Dept.</t>
  </si>
  <si>
    <t>Interins Exch. of the Auto Club</t>
  </si>
  <si>
    <t>Santa Ana</t>
  </si>
  <si>
    <t>Contractors Bonding &amp; Ins. Co.</t>
  </si>
  <si>
    <t>P O Box 9271</t>
  </si>
  <si>
    <t>Seattle</t>
  </si>
  <si>
    <t>WA</t>
  </si>
  <si>
    <t>98109-0271</t>
  </si>
  <si>
    <t>State Reports Dept.</t>
  </si>
  <si>
    <t>AMCO Insurance</t>
  </si>
  <si>
    <t>Des Moines</t>
  </si>
  <si>
    <t>50391-2000</t>
  </si>
  <si>
    <t>Zurich American Group</t>
  </si>
  <si>
    <t>60196-1056</t>
  </si>
  <si>
    <t>Westport Insurance Corp.</t>
  </si>
  <si>
    <t>P O Box 2979</t>
  </si>
  <si>
    <t>Overland Park</t>
  </si>
  <si>
    <t>KS</t>
  </si>
  <si>
    <t>66201-1379</t>
  </si>
  <si>
    <t>5400 University Avenue</t>
  </si>
  <si>
    <t>West Des Moines</t>
  </si>
  <si>
    <t>50266-5997</t>
  </si>
  <si>
    <t>Atlanta</t>
  </si>
  <si>
    <t>GA</t>
  </si>
  <si>
    <t>Diamond State Ins. Co.</t>
  </si>
  <si>
    <t>Three Bala Plaza East - Ste 300</t>
  </si>
  <si>
    <t>Bala Cynwyd</t>
  </si>
  <si>
    <t>19004</t>
  </si>
  <si>
    <t>Utica Mutual Ins. Co.</t>
  </si>
  <si>
    <t>P O Box 530</t>
  </si>
  <si>
    <t>Utica</t>
  </si>
  <si>
    <t>13503-0530</t>
  </si>
  <si>
    <t>MI</t>
  </si>
  <si>
    <t>55102-1396</t>
  </si>
  <si>
    <t>USAA-Corise Morrison</t>
  </si>
  <si>
    <t>9800 Fredericksburg Road</t>
  </si>
  <si>
    <t>San Antonio</t>
  </si>
  <si>
    <t>78288-0479</t>
  </si>
  <si>
    <t>Dallas</t>
  </si>
  <si>
    <t>Bureau Reporting Dept.</t>
  </si>
  <si>
    <t>Tokio Marine &amp; Fire Ins. Co.</t>
  </si>
  <si>
    <t>One Tower Square</t>
  </si>
  <si>
    <t>06183-7050</t>
  </si>
  <si>
    <t>P O Box 4602</t>
  </si>
  <si>
    <t>Warren</t>
  </si>
  <si>
    <t>Director Fin. Statements</t>
  </si>
  <si>
    <t>State Farm Insurance Cos.</t>
  </si>
  <si>
    <t>One State Farm Plaza</t>
  </si>
  <si>
    <t>Bloomington</t>
  </si>
  <si>
    <t>61710-0001</t>
  </si>
  <si>
    <t>Financial Reptg. Dept.</t>
  </si>
  <si>
    <t>Star Insurance Co.</t>
  </si>
  <si>
    <t>Southfield</t>
  </si>
  <si>
    <t>Accounting Dept.</t>
  </si>
  <si>
    <t>Sentry Insurance A Mutual Co.</t>
  </si>
  <si>
    <t>1800 N. Point Dr.</t>
  </si>
  <si>
    <t>Stevens Point</t>
  </si>
  <si>
    <t>Safeco Plaza</t>
  </si>
  <si>
    <t>98185-0001</t>
  </si>
  <si>
    <t>NC</t>
  </si>
  <si>
    <t>Actuarial Services Dept.</t>
  </si>
  <si>
    <t>RLI Insurance Co.</t>
  </si>
  <si>
    <t>9025 North Lindbergh Drive</t>
  </si>
  <si>
    <t>Peoria</t>
  </si>
  <si>
    <t>Phoenix</t>
  </si>
  <si>
    <t>AZ</t>
  </si>
  <si>
    <t>Corporate Accounting Dept.</t>
  </si>
  <si>
    <t>Houston</t>
  </si>
  <si>
    <t>Providence</t>
  </si>
  <si>
    <t>RI</t>
  </si>
  <si>
    <t>1111 Ashworth Road</t>
  </si>
  <si>
    <t>W. Des Moines</t>
  </si>
  <si>
    <t>50265-3538</t>
  </si>
  <si>
    <t>Philadelphia Indemnity Ins. Co.</t>
  </si>
  <si>
    <t>One Bala Plaza-Suite 100</t>
  </si>
  <si>
    <t>19004-1401</t>
  </si>
  <si>
    <t>Pharmacists Mutual Ins.</t>
  </si>
  <si>
    <t>P O Box 370</t>
  </si>
  <si>
    <t>Algona</t>
  </si>
  <si>
    <t>50511-0370</t>
  </si>
  <si>
    <t>Regulatory Compliance Dept.</t>
  </si>
  <si>
    <t>Ohio Casualty Group</t>
  </si>
  <si>
    <t>Nationwide Agribusiness Ins. Co.</t>
  </si>
  <si>
    <t>National Lloyds Ins. Co.</t>
  </si>
  <si>
    <t>P O Box 2650</t>
  </si>
  <si>
    <t>Waco</t>
  </si>
  <si>
    <t>76702-2650</t>
  </si>
  <si>
    <t>Scottsdale Indemnity Company</t>
  </si>
  <si>
    <t>P O Box 4110</t>
  </si>
  <si>
    <t>Scottsdale</t>
  </si>
  <si>
    <t>85261-4110</t>
  </si>
  <si>
    <t>Statutory Accounting Dept.</t>
  </si>
  <si>
    <t>National Casualty Co.</t>
  </si>
  <si>
    <t>Jerry P. With, President</t>
  </si>
  <si>
    <t>Albuquerque</t>
  </si>
  <si>
    <t>NM</t>
  </si>
  <si>
    <t>Minneapolis</t>
  </si>
  <si>
    <t>Compliance Dept.</t>
  </si>
  <si>
    <t>Fort Worth</t>
  </si>
  <si>
    <t>P O Box 2060</t>
  </si>
  <si>
    <t>Farmington Hills</t>
  </si>
  <si>
    <t>48333-2060</t>
  </si>
  <si>
    <t>Metropolitan Prop. &amp; Cas. Ins.</t>
  </si>
  <si>
    <t>P O Box 350</t>
  </si>
  <si>
    <t>Warwick</t>
  </si>
  <si>
    <t>02887</t>
  </si>
  <si>
    <t>Statutory Acct. Dept.</t>
  </si>
  <si>
    <t>Markel Insurance Co.</t>
  </si>
  <si>
    <t>Glen Allen</t>
  </si>
  <si>
    <t>VA</t>
  </si>
  <si>
    <t>Markel American Ins. Co.</t>
  </si>
  <si>
    <t>Accounting/Statistical Dept.</t>
  </si>
  <si>
    <t>Boca Raton</t>
  </si>
  <si>
    <t>FL</t>
  </si>
  <si>
    <t>MA</t>
  </si>
  <si>
    <t>Reins. Acctg. Dept.</t>
  </si>
  <si>
    <t>Liberty Mutual Insurance Cos.</t>
  </si>
  <si>
    <t>Boston</t>
  </si>
  <si>
    <t>Jewelers Mutual Insurance Co.</t>
  </si>
  <si>
    <t>P O Box 468</t>
  </si>
  <si>
    <t>Neenah</t>
  </si>
  <si>
    <t>54957-0468</t>
  </si>
  <si>
    <t>06115</t>
  </si>
  <si>
    <t>Insurance Co. of the West</t>
  </si>
  <si>
    <t>P O Box 85563</t>
  </si>
  <si>
    <t>San Diego</t>
  </si>
  <si>
    <t>92186-5563</t>
  </si>
  <si>
    <t>Indiana Lumbermens Mutual Ins.</t>
  </si>
  <si>
    <t>P O Box 68600</t>
  </si>
  <si>
    <t>Indianapolis</t>
  </si>
  <si>
    <t>IN</t>
  </si>
  <si>
    <t>P &amp; C Statistics Dept.</t>
  </si>
  <si>
    <t>Horace Mann Companies</t>
  </si>
  <si>
    <t>1 Horace Mann Plaza</t>
  </si>
  <si>
    <t>62715-0001</t>
  </si>
  <si>
    <t>Harco National Ins. Co.</t>
  </si>
  <si>
    <t>P O Box 68309</t>
  </si>
  <si>
    <t>60168-0309</t>
  </si>
  <si>
    <t>Bureau Rptg.</t>
  </si>
  <si>
    <t>Hanover Insurance Cos.</t>
  </si>
  <si>
    <t>100 North Parkway Sta. H-220</t>
  </si>
  <si>
    <t>Worcester</t>
  </si>
  <si>
    <t>01605-1396</t>
  </si>
  <si>
    <t>Cincinnati</t>
  </si>
  <si>
    <t>Grain Dealers Mutual Insurance</t>
  </si>
  <si>
    <t>P O Box 1747</t>
  </si>
  <si>
    <t>46206-1747</t>
  </si>
  <si>
    <t>Actuarial Dept.</t>
  </si>
  <si>
    <t>Premium Tax Dept.</t>
  </si>
  <si>
    <t>Gerling America Ins. Co.</t>
  </si>
  <si>
    <t>General Casualty Insurance Cos.</t>
  </si>
  <si>
    <t>One General Drive</t>
  </si>
  <si>
    <t>Sun Prairie</t>
  </si>
  <si>
    <t>53596</t>
  </si>
  <si>
    <t>John Lesiewicz-Accounting Dept.</t>
  </si>
  <si>
    <t>Foremost Insurance Group</t>
  </si>
  <si>
    <t>P O Box 2450</t>
  </si>
  <si>
    <t>Grand Rapids</t>
  </si>
  <si>
    <t>49501-2450</t>
  </si>
  <si>
    <t>Compliance Department</t>
  </si>
  <si>
    <t>Florist Mutual Insurance Co.</t>
  </si>
  <si>
    <t>500 St. Louis Street</t>
  </si>
  <si>
    <t>Edwardsville</t>
  </si>
  <si>
    <t>62025-1573</t>
  </si>
  <si>
    <t>Firemans Fund Insurance Cos.</t>
  </si>
  <si>
    <t>777 San Marin Drive</t>
  </si>
  <si>
    <t>Novato</t>
  </si>
  <si>
    <t>94998-1000</t>
  </si>
  <si>
    <t>Federated Service Ins. Co.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</si>
  <si>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</si>
  <si>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</si>
  <si>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</si>
  <si>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</si>
  <si>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</si>
  <si>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</si>
  <si>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</si>
  <si>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66285-5147</t>
  </si>
  <si>
    <t>Federated Mutual Insurance</t>
  </si>
  <si>
    <t>90010-4603</t>
  </si>
  <si>
    <t>Finance-Stat. Dept.</t>
  </si>
  <si>
    <t>Electric Insurance Co.</t>
  </si>
  <si>
    <t>P O Box 1029</t>
  </si>
  <si>
    <t>Beverly</t>
  </si>
  <si>
    <t>01915-0729</t>
  </si>
  <si>
    <t>Cumis Insurance Society Inc.</t>
  </si>
  <si>
    <t>P O Box 391</t>
  </si>
  <si>
    <t>53701-0391</t>
  </si>
  <si>
    <t>Morristown</t>
  </si>
  <si>
    <t>Colorado Casualty Ins. Co.</t>
  </si>
  <si>
    <t>Church Mutual Ins. Co.</t>
  </si>
  <si>
    <t>P O Box 357</t>
  </si>
  <si>
    <t>Merrill</t>
  </si>
  <si>
    <t>54452-0357</t>
  </si>
  <si>
    <t>Finance Department</t>
  </si>
  <si>
    <t>P O Box M</t>
  </si>
  <si>
    <t>San Mateo</t>
  </si>
  <si>
    <t>94402-0080</t>
  </si>
  <si>
    <t>Brotherhood Mutual Ins. Co.</t>
  </si>
  <si>
    <t>P O Box 2227</t>
  </si>
  <si>
    <t>Fort Wayne</t>
  </si>
  <si>
    <t>46801-2227</t>
  </si>
  <si>
    <t>Bituminous Insurance Companies</t>
  </si>
  <si>
    <t>320 18th St.</t>
  </si>
  <si>
    <t>Rock Island</t>
  </si>
  <si>
    <t>61201-8744</t>
  </si>
  <si>
    <t>Ins. Accounting Dept.</t>
  </si>
  <si>
    <t>Balboa Insurance Group</t>
  </si>
  <si>
    <t>P O Box 19702</t>
  </si>
  <si>
    <t>Irvine</t>
  </si>
  <si>
    <t>92623-9702</t>
  </si>
  <si>
    <t>Earl J. Normand-Treasurer</t>
  </si>
  <si>
    <t>Audubon Insurance Co.</t>
  </si>
  <si>
    <t>P O Drawer 15989</t>
  </si>
  <si>
    <t>Baton Rouge</t>
  </si>
  <si>
    <t>LA</t>
  </si>
  <si>
    <t>70895-5989</t>
  </si>
  <si>
    <t>Armed Forces Ins. Exchange</t>
  </si>
  <si>
    <t>Leavenworth</t>
  </si>
  <si>
    <t>KA</t>
  </si>
  <si>
    <t>Richard G. Edwards - AVP</t>
  </si>
  <si>
    <t>AMICA Mutual Insurance Co.</t>
  </si>
  <si>
    <t>P O Box 6008</t>
  </si>
  <si>
    <t>02940-6008</t>
  </si>
  <si>
    <t>American Reliable Ins. Co.</t>
  </si>
  <si>
    <t>8655 East Via De Ventura</t>
  </si>
  <si>
    <t>85258</t>
  </si>
  <si>
    <t>American National P&amp;C Co.</t>
  </si>
  <si>
    <t>American Modern Ins. Group</t>
  </si>
  <si>
    <t>P O Box 5323</t>
  </si>
  <si>
    <t>45201-5323</t>
  </si>
  <si>
    <t>Charles Yaros - Profit Dept.</t>
  </si>
  <si>
    <t>American Bankers Ins. Group</t>
  </si>
  <si>
    <t>11222 Quail Roost Drive</t>
  </si>
  <si>
    <t>Miami</t>
  </si>
  <si>
    <t>33157-6596</t>
  </si>
  <si>
    <t>Allstate Insurance Group</t>
  </si>
  <si>
    <t>Northbrook</t>
  </si>
  <si>
    <t>60062-6127</t>
  </si>
  <si>
    <t>Statistical Acctg. Dept.</t>
  </si>
  <si>
    <t>Allianz Insurance Group</t>
  </si>
  <si>
    <t>P O Box 7780</t>
  </si>
  <si>
    <t>Burbank</t>
  </si>
  <si>
    <t>91510-7780</t>
  </si>
  <si>
    <t>Johnston</t>
  </si>
  <si>
    <t>02919-0500</t>
  </si>
  <si>
    <t>Premium Taxes Dept.</t>
  </si>
  <si>
    <t>Affiliated FM Insurance Co.</t>
  </si>
  <si>
    <t>P O Box 7500</t>
  </si>
  <si>
    <t>AEGIS Security Insurance Co.</t>
  </si>
  <si>
    <t>P O Box 3153</t>
  </si>
  <si>
    <t>Harrisburg</t>
  </si>
  <si>
    <t>17105-3153</t>
  </si>
  <si>
    <t>Reinsurance Acctg.</t>
  </si>
  <si>
    <t>1400 American Lane 19th Flr Twr 1</t>
  </si>
  <si>
    <t>One Beacon Street</t>
  </si>
  <si>
    <t>Lumbermen's Underwriting Alliance</t>
  </si>
  <si>
    <t>5051 Journal Ctr Blvd., NE</t>
  </si>
  <si>
    <t>87109-0000</t>
  </si>
  <si>
    <t>Pools and Syndicate Accounting</t>
  </si>
  <si>
    <t>CL Alt Mkt-Pools &amp; Asso. 7CR</t>
  </si>
  <si>
    <t>43215-3861</t>
  </si>
  <si>
    <t>Finance Reptg. Dept.</t>
  </si>
  <si>
    <t>Carol White, Fin. AN</t>
  </si>
  <si>
    <t>68154-5202</t>
  </si>
  <si>
    <t>Corp. Fin. Reptg. Dept.</t>
  </si>
  <si>
    <t>Fin. Services Dept.</t>
  </si>
  <si>
    <t>61615-1431</t>
  </si>
  <si>
    <t>Statutory Acctg. Dept.</t>
  </si>
  <si>
    <t>420 South York Road</t>
  </si>
  <si>
    <t>Hatboro</t>
  </si>
  <si>
    <t>19040-0000</t>
  </si>
  <si>
    <t>160 Water St. - 16th Fl</t>
  </si>
  <si>
    <t>American Family Home Ins.</t>
  </si>
  <si>
    <t>Seneca Insurance Co.</t>
  </si>
  <si>
    <t>Financial Reporting Dept.</t>
  </si>
  <si>
    <t>P O Box 655028</t>
  </si>
  <si>
    <t>75265-5028</t>
  </si>
  <si>
    <t>Penn-America Ins. Co.</t>
  </si>
  <si>
    <t>Guide One Spclty Mutual Ins.Cos.</t>
  </si>
  <si>
    <t>Guide One Mutual Insurnace Co.</t>
  </si>
  <si>
    <t>Stamford</t>
  </si>
  <si>
    <t>American Hardware Mutual Ins. Co.</t>
  </si>
  <si>
    <t>Actuarial Division</t>
  </si>
  <si>
    <t>Factory Mutual Insurance Co.</t>
  </si>
  <si>
    <t>471 E. Broad St.</t>
  </si>
  <si>
    <t>Rates &amp; Filings Dept.</t>
  </si>
  <si>
    <t>54481-1283</t>
  </si>
  <si>
    <t>P O Box 6700</t>
  </si>
  <si>
    <t>19087-2191</t>
  </si>
  <si>
    <t>4680 Wilshire Blvd.</t>
  </si>
  <si>
    <t>Statistical Compliance Dept.</t>
  </si>
  <si>
    <t>46268-0600</t>
  </si>
  <si>
    <t>Amerisure Mutual Ins. Co.</t>
  </si>
  <si>
    <t>9450 Seward Road</t>
  </si>
  <si>
    <t>Fairfield</t>
  </si>
  <si>
    <t>Tax Division MS 14-02-11</t>
  </si>
  <si>
    <t>10038-4922</t>
  </si>
  <si>
    <t>Wayne</t>
  </si>
  <si>
    <t>Tax Department</t>
  </si>
  <si>
    <t>06902-6040</t>
  </si>
  <si>
    <t>Merastar Insurance Company</t>
  </si>
  <si>
    <t>Homesite Indemnity Co.</t>
  </si>
  <si>
    <t>99 Bedford St.</t>
  </si>
  <si>
    <t>Westfield Insurance Co.</t>
  </si>
  <si>
    <t>P O Box 5001</t>
  </si>
  <si>
    <t>44251-5001</t>
  </si>
  <si>
    <t>70 Seaview Avenue</t>
  </si>
  <si>
    <t>Mountain States Indemnity Co.</t>
  </si>
  <si>
    <t>Greenwich Insurance Company</t>
  </si>
  <si>
    <t>First American Corp. P&amp;C Co.</t>
  </si>
  <si>
    <t>Hartford Plaza H03-19</t>
  </si>
  <si>
    <t>Wayne Lobell</t>
  </si>
  <si>
    <t>07059-0602</t>
  </si>
  <si>
    <t>Allied Property &amp; Casualty</t>
  </si>
  <si>
    <t>Actuarial &amp; Statistical Dept</t>
  </si>
  <si>
    <t>Daimler Chrysler</t>
  </si>
  <si>
    <t>Depositors Insurance Co.</t>
  </si>
  <si>
    <t>T.H.E.Insurance Co.</t>
  </si>
  <si>
    <t>10451 Gulf Blvd.</t>
  </si>
  <si>
    <t>Treasurer Island</t>
  </si>
  <si>
    <t>David Simek</t>
  </si>
  <si>
    <t>3500 Packerland Drive</t>
  </si>
  <si>
    <t>550 Eisenhower Road</t>
  </si>
  <si>
    <t>Stacey Walstad</t>
  </si>
  <si>
    <t>333 S. Wabash Avenue</t>
  </si>
  <si>
    <t>Peggy Campbell</t>
  </si>
  <si>
    <t>Canton</t>
  </si>
  <si>
    <t>P O Box 1678</t>
  </si>
  <si>
    <t>92702-1678</t>
  </si>
  <si>
    <t>02111-2217</t>
  </si>
  <si>
    <t>10 St. James Ave., 3rd Flr</t>
  </si>
  <si>
    <t>02116-0140</t>
  </si>
  <si>
    <t>P O Box 3870</t>
  </si>
  <si>
    <t>23058-3870</t>
  </si>
  <si>
    <t>45014-5456</t>
  </si>
  <si>
    <t>Unitrin Property &amp; Casualty Group</t>
  </si>
  <si>
    <t>Insurance Plans, F3W V. Faye Hall</t>
  </si>
  <si>
    <t>Westfield Center</t>
  </si>
  <si>
    <t xml:space="preserve">3075 Sanders Road </t>
  </si>
  <si>
    <t>07061-1615</t>
  </si>
  <si>
    <t>23058-4919</t>
  </si>
  <si>
    <t>Judy Delmonico Law Dept. 2-C</t>
  </si>
  <si>
    <t>Residual Markets T-16</t>
  </si>
  <si>
    <t>230 Park Avenue</t>
  </si>
  <si>
    <t>Sentry Select Ins. Co.</t>
  </si>
  <si>
    <t>Statutory Rptg.</t>
  </si>
  <si>
    <t>Arch Insurance Company</t>
  </si>
  <si>
    <t>Occidental Fire &amp; Cas Ins Co of NC</t>
  </si>
  <si>
    <t>702 Oberlin Rpad</t>
  </si>
  <si>
    <t>Raleigh</t>
  </si>
  <si>
    <t>Sompo Japan Ins. Co. of America</t>
  </si>
  <si>
    <t>225 Liberty</t>
  </si>
  <si>
    <t>10281-1058</t>
  </si>
  <si>
    <t>Teachers Insurance Co.</t>
  </si>
  <si>
    <t>Continental Western Insurance Co.</t>
  </si>
  <si>
    <t>11201 Douglas Avenue</t>
  </si>
  <si>
    <t>Urbandale</t>
  </si>
  <si>
    <t>Farm Bureau Mutual Insurance Co.</t>
  </si>
  <si>
    <t>580 Walnut Street</t>
  </si>
  <si>
    <t>27777 Inkster Road</t>
  </si>
  <si>
    <t>48334-5326</t>
  </si>
  <si>
    <t>10036-4041</t>
  </si>
  <si>
    <t>Sacramento</t>
  </si>
  <si>
    <t>Fidelity National Insurance Co.</t>
  </si>
  <si>
    <t>4050 Calle Real, Suite 290</t>
  </si>
  <si>
    <t>Santa Barbara</t>
  </si>
  <si>
    <t>Insurance Accounting A357</t>
  </si>
  <si>
    <t>3333 Fairview Road</t>
  </si>
  <si>
    <t>Costa Mesa</t>
  </si>
  <si>
    <t>Commonwealth Ins. Co of America</t>
  </si>
  <si>
    <t>1700 Seventh Avenue, Ste 1850</t>
  </si>
  <si>
    <t>98101-1397</t>
  </si>
  <si>
    <t>1100 Locust St., Dept 0203</t>
  </si>
  <si>
    <t>50391-0203</t>
  </si>
  <si>
    <t>Aaron Herting</t>
  </si>
  <si>
    <t>Great Northwest Insurance Co.</t>
  </si>
  <si>
    <t>One State Street</t>
  </si>
  <si>
    <t>Statistical Administrator</t>
  </si>
  <si>
    <t>Fairmont Specialty Group</t>
  </si>
  <si>
    <t>10777 Westheimer Road</t>
  </si>
  <si>
    <t>Regulatory Operations</t>
  </si>
  <si>
    <t>Stonington Insurance Co.</t>
  </si>
  <si>
    <t>5080 Spectrum Drive Suite 900 East</t>
  </si>
  <si>
    <t>Addison</t>
  </si>
  <si>
    <t>Ace Fire Underwriters Ins. Co,</t>
  </si>
  <si>
    <t>Ace Property &amp; Casualty Ins. Co.</t>
  </si>
  <si>
    <t>Agri General Ins. Co.</t>
  </si>
  <si>
    <t>9200 Northpark Drive #350</t>
  </si>
  <si>
    <t>50131-3007</t>
  </si>
  <si>
    <t>Allstate Indemnity Co.</t>
  </si>
  <si>
    <t>American Agri Business Ins. Co.</t>
  </si>
  <si>
    <t>American Automobile Ins. Co.</t>
  </si>
  <si>
    <t>Lubbock</t>
  </si>
  <si>
    <t>American Casualty Co. of Reading</t>
  </si>
  <si>
    <t>American Economy Ins. Co.</t>
  </si>
  <si>
    <t>American Fire &amp; Casualty Co.</t>
  </si>
  <si>
    <t>American Guarantee &amp; Liability</t>
  </si>
  <si>
    <t>American Federation Ins. Co.</t>
  </si>
  <si>
    <t>American Insurance Co.</t>
  </si>
  <si>
    <t>American Security Ins. Co.</t>
  </si>
  <si>
    <t>260 Interstate N. Circle, NW</t>
  </si>
  <si>
    <t>30339-4403</t>
  </si>
  <si>
    <t>American States Ins. Co.</t>
  </si>
  <si>
    <t>Associated Indemnity Corp</t>
  </si>
  <si>
    <t>Assurance Company of America</t>
  </si>
  <si>
    <t>Zurich Tower, 1400 American Lane</t>
  </si>
  <si>
    <t>Autumobile Ins Co of Hartford</t>
  </si>
  <si>
    <t>06183-0000</t>
  </si>
  <si>
    <t>Staturory Dept.</t>
  </si>
  <si>
    <t>AXIS Reinsurance Co.</t>
  </si>
  <si>
    <t>430 Park Avenue 15th Flr</t>
  </si>
  <si>
    <t>Butte Mutual Ins. Co.</t>
  </si>
  <si>
    <t>California Casualty Ind. Exchange</t>
  </si>
  <si>
    <t>1601 Chestnut Street</t>
  </si>
  <si>
    <t>Philadelphia</t>
  </si>
  <si>
    <t>Charter Oak Fire Ins. Co.</t>
  </si>
  <si>
    <t>Cincinnati Casualty Co</t>
  </si>
  <si>
    <t>6200South Gilmore Rd</t>
  </si>
  <si>
    <t>45014-5141</t>
  </si>
  <si>
    <t>Continental Casualty Co.</t>
  </si>
  <si>
    <t>Dentists Ins. Co.</t>
  </si>
  <si>
    <t>Employers Fire Ins. Co.</t>
  </si>
  <si>
    <t>Employers Insurance of Wausau</t>
  </si>
  <si>
    <t>2000 Westwood Drive</t>
  </si>
  <si>
    <t>Wausau</t>
  </si>
  <si>
    <t>Employers Mutual Casualty Co.</t>
  </si>
  <si>
    <t>717 Mulberry Street</t>
  </si>
  <si>
    <t>50309-3872</t>
  </si>
  <si>
    <t>Encompass Indemnity Co.</t>
  </si>
  <si>
    <t>3075 Sanders Road, Suite G2H</t>
  </si>
  <si>
    <t>60062-7127</t>
  </si>
  <si>
    <t>Farmers Insurance Co. of Arizona</t>
  </si>
  <si>
    <t>18444 North 25th Avenue</t>
  </si>
  <si>
    <t>Federal Insurance Co,.</t>
  </si>
  <si>
    <t>15 Mountain View Road</t>
  </si>
  <si>
    <t>Fidelity &amp; Deposit Co of Maryland</t>
  </si>
  <si>
    <t>First National Ins of America</t>
  </si>
  <si>
    <t>Foremost Property &amp; Casualty</t>
  </si>
  <si>
    <t>Foremost Signature Ins. Co.</t>
  </si>
  <si>
    <t>General Insurance Co of America</t>
  </si>
  <si>
    <t>Granite States Ins. Co.</t>
  </si>
  <si>
    <t>70 Pine Street 3rd Flr</t>
  </si>
  <si>
    <t>Great American Assurance Co.</t>
  </si>
  <si>
    <t>Hartford Casualty Insurance Group</t>
  </si>
  <si>
    <t>Hartford Accident &amp; Ins. Co.</t>
  </si>
  <si>
    <t>06115-0000</t>
  </si>
  <si>
    <t>Hartford Fire Insurance Co.</t>
  </si>
  <si>
    <t>Hartford Insurance Co. of Midwest</t>
  </si>
  <si>
    <t>Hartford Underwriters Ins. Co.</t>
  </si>
  <si>
    <t>Indemnity Ins Co. of North America</t>
  </si>
  <si>
    <t>Liberty Insurance Corp.</t>
  </si>
  <si>
    <t>175 Berkley Street</t>
  </si>
  <si>
    <t>02117-0000</t>
  </si>
  <si>
    <t>Liberty Insurance Underwriting Inc</t>
  </si>
  <si>
    <t>55 Water Street 18th Floor</t>
  </si>
  <si>
    <t>Maryland Casualty Co.</t>
  </si>
  <si>
    <t>Mid-Century Ins. Co.</t>
  </si>
  <si>
    <t xml:space="preserve">4680 Wilshire Blvd. </t>
  </si>
  <si>
    <t xml:space="preserve">Mitsui Sumitomo Ins. USA </t>
  </si>
  <si>
    <t>National Farmers Union Prop &amp; Cas</t>
  </si>
  <si>
    <t>National Fire Ins. Co. of Hartford</t>
  </si>
  <si>
    <t>National Surety Corp</t>
  </si>
  <si>
    <t>National Union Fire Ins. Co of Pit</t>
  </si>
  <si>
    <t>70 Pine Street, 3rd Flr</t>
  </si>
  <si>
    <t>Nationwide Mutual Ins. Co,.</t>
  </si>
  <si>
    <t>One Nationwide Plaza</t>
  </si>
  <si>
    <t>New Hampshire Ins. Co.</t>
  </si>
  <si>
    <t>305 Madison Avenue</t>
  </si>
  <si>
    <t>Pacific Indemnity Co.</t>
  </si>
  <si>
    <t>Phoenix Insurance Co.</t>
  </si>
  <si>
    <t>2025 South Hughes</t>
  </si>
  <si>
    <t>Amarillo</t>
  </si>
  <si>
    <t>Hartford Plaza</t>
  </si>
  <si>
    <t>Republic Underwirters Ins. Group</t>
  </si>
  <si>
    <t>Riverport Ins. Co.</t>
  </si>
  <si>
    <t>RSUI Indemnity Co.</t>
  </si>
  <si>
    <t>945 East Paces Ferry Road</t>
  </si>
  <si>
    <t>Safeco Insurance Group</t>
  </si>
  <si>
    <t>Security National Ins. Co.</t>
  </si>
  <si>
    <t>Southern Insurance Co.</t>
  </si>
  <si>
    <t>St. Paul Fire &amp; Marine Ins. Co.</t>
  </si>
  <si>
    <t>St. Paul Guardian Ins. Co.</t>
  </si>
  <si>
    <t>St. Paul Mercury Ins. Co.</t>
  </si>
  <si>
    <t>Standard Fire Insurance Co,</t>
  </si>
  <si>
    <t>Standard Guaranty Ins. Co.</t>
  </si>
  <si>
    <t>260 Interstate North Circle NW</t>
  </si>
  <si>
    <t>30339-2111</t>
  </si>
  <si>
    <t>Starnet Insurance Co.</t>
  </si>
  <si>
    <t>475 Steamboat Road</t>
  </si>
  <si>
    <t>Greenwich</t>
  </si>
  <si>
    <t>06830-0000</t>
  </si>
  <si>
    <t>State National Ins. Co. Inc</t>
  </si>
  <si>
    <t>8200 Anderson Blvd.</t>
  </si>
  <si>
    <t>Transportation Ins. Co,</t>
  </si>
  <si>
    <t>The Travelers Indemnity Co,</t>
  </si>
  <si>
    <t>Travelers Indemnity Co. of America</t>
  </si>
  <si>
    <t>Truck Insurance Exchange</t>
  </si>
  <si>
    <t>Twin City Fire Ins.Co.</t>
  </si>
  <si>
    <t>Union Insurance Co.</t>
  </si>
  <si>
    <t>3641 Village Drive</t>
  </si>
  <si>
    <t>Lincoln</t>
  </si>
  <si>
    <t>Unigard Insurance Co.</t>
  </si>
  <si>
    <t>15805 N.E. 24th Street</t>
  </si>
  <si>
    <t>Bellevue</t>
  </si>
  <si>
    <t>United Services Automobile Asso</t>
  </si>
  <si>
    <t>United States Fire Ins. Co,.</t>
  </si>
  <si>
    <t>07962-0000</t>
  </si>
  <si>
    <t>US Fidelity &amp; Guaranty Co.</t>
  </si>
  <si>
    <t>Valley Forge Ins. Co.</t>
  </si>
  <si>
    <t>Vigilant Ins. Co,</t>
  </si>
  <si>
    <t>Wausau Business Ins. Co,</t>
  </si>
  <si>
    <t>54401-7881</t>
  </si>
  <si>
    <t>Wausau Underwriting Ins. Co,.</t>
  </si>
  <si>
    <t>West America Insurance Co,</t>
  </si>
  <si>
    <t>Yosemite Ins. Co.</t>
  </si>
  <si>
    <t>601 N W Second Street</t>
  </si>
  <si>
    <t>Evansville</t>
  </si>
  <si>
    <t>47708-1013</t>
  </si>
  <si>
    <t>Zurich American Ins. Co of Illinois</t>
  </si>
  <si>
    <t>Universal Underwriters Ins. Co.</t>
  </si>
  <si>
    <t>7045 College Blvd.</t>
  </si>
  <si>
    <t>Grand Total</t>
  </si>
  <si>
    <t>Liberty Mutual Fire Ins. Co,</t>
  </si>
  <si>
    <t>Diane Burns</t>
  </si>
  <si>
    <t>07059-0000</t>
  </si>
  <si>
    <t>Trisha Steines</t>
  </si>
  <si>
    <t>P O Box 59143</t>
  </si>
  <si>
    <t>55459-0143</t>
  </si>
  <si>
    <t>5600 Brainerd Rd., Ste 1A</t>
  </si>
  <si>
    <t>Chattonoga</t>
  </si>
  <si>
    <t>TN</t>
  </si>
  <si>
    <t>37411-5336</t>
  </si>
  <si>
    <t>100 Park Avenue, 28th Flr</t>
  </si>
  <si>
    <t>1201 K Street Mall</t>
  </si>
  <si>
    <t xml:space="preserve">Discover Property &amp; Casualty Ins </t>
  </si>
  <si>
    <t>Linda Dale P&amp;C Pricing &amp; Stat</t>
  </si>
  <si>
    <t>Zurich Towers, 1400 American Ln</t>
  </si>
  <si>
    <t>Great American Ins. Co. of NY</t>
  </si>
  <si>
    <t>Hartford Steam Boilder Inspection</t>
  </si>
  <si>
    <t>Mitsui Sumitomo Ins, Co. of Am</t>
  </si>
  <si>
    <t>385 Washington St Mail Code 103I</t>
  </si>
  <si>
    <t>Travelers Prop Cas Co of America</t>
  </si>
  <si>
    <t>Travelers Ind Co. of Connecticut</t>
  </si>
  <si>
    <t>Encompass Ins. Co. of America</t>
  </si>
  <si>
    <t>33 W Monroe St 14th Flr.,#1200</t>
  </si>
  <si>
    <t>Property Cas.Ins Co. of Hartford</t>
  </si>
  <si>
    <t>Gale Grundhauser</t>
  </si>
  <si>
    <t>436 Walnut Street, WA04R</t>
  </si>
  <si>
    <t>Sharon Roxanne Murray</t>
  </si>
  <si>
    <t>Acadia Insurance Company</t>
  </si>
  <si>
    <t>One Acadia Commons</t>
  </si>
  <si>
    <t>Westbrook</t>
  </si>
  <si>
    <t>ME</t>
  </si>
  <si>
    <t>Ace American Reinsurance Company</t>
  </si>
  <si>
    <t>04092-0000</t>
  </si>
  <si>
    <t>American Hallmark Ins. Company</t>
  </si>
  <si>
    <t>14651 Dallas Parkway, Ste 400</t>
  </si>
  <si>
    <t>Argonaut Insurance Company</t>
  </si>
  <si>
    <t>10101 Reunion Plaza, Ste 500</t>
  </si>
  <si>
    <t>Association Casualty Ins. Co.</t>
  </si>
  <si>
    <t>Austin</t>
  </si>
  <si>
    <t>3420 Executive Ctr. Drive #160</t>
  </si>
  <si>
    <t>Atlantic Specialty Ins. Co.</t>
  </si>
  <si>
    <t>Beazley Insurance Co.</t>
  </si>
  <si>
    <t xml:space="preserve">Farmington  </t>
  </si>
  <si>
    <t>06032-0000</t>
  </si>
  <si>
    <t>70 Pine Street</t>
  </si>
  <si>
    <t>P O Box 382</t>
  </si>
  <si>
    <t>Las Cruces</t>
  </si>
  <si>
    <t>Farmers Insurance Exchange</t>
  </si>
  <si>
    <t>Great American Alliance Ins. Co.</t>
  </si>
  <si>
    <t>Great Northern Insurance Co.</t>
  </si>
  <si>
    <t>Massachusetts Bay Insurance Co.</t>
  </si>
  <si>
    <t>440 Lincoln Street</t>
  </si>
  <si>
    <t>01653-0000</t>
  </si>
  <si>
    <t>Mountain States Mutual Casualty Co.</t>
  </si>
  <si>
    <t>North Pointe Insurance Co.</t>
  </si>
  <si>
    <t>28819 Franklin Road</t>
  </si>
  <si>
    <t>48034-1656</t>
  </si>
  <si>
    <t>Western Mutual Insurance Co.</t>
  </si>
  <si>
    <t>27489 West Agoura Road</t>
  </si>
  <si>
    <t>Agoura Hills</t>
  </si>
  <si>
    <t>XL Insurance America, Inc.</t>
  </si>
  <si>
    <t>Seaview House, 70 Seaview Avenue</t>
  </si>
  <si>
    <t>Stanford</t>
  </si>
  <si>
    <t>P O Box 809076</t>
  </si>
  <si>
    <t>75380-9075</t>
  </si>
  <si>
    <t>48034-6112</t>
  </si>
  <si>
    <t>55102-1309</t>
  </si>
  <si>
    <t>7101 82nd Street</t>
  </si>
  <si>
    <t>26255 American Drive</t>
  </si>
  <si>
    <t>Joann Martyn</t>
  </si>
  <si>
    <t>NAIC #</t>
  </si>
  <si>
    <t>5525 LBJ Freeway</t>
  </si>
  <si>
    <t>75240-6241</t>
  </si>
  <si>
    <t>30 Batterson Park Road</t>
  </si>
  <si>
    <t>One Beacon Lane</t>
  </si>
  <si>
    <t>02021-1030</t>
  </si>
  <si>
    <t>Premium/Loss Reporting, C2-24</t>
  </si>
  <si>
    <t xml:space="preserve"> </t>
  </si>
  <si>
    <t>CNA Center, 333 South Wabash</t>
  </si>
  <si>
    <t>Continental Insurance Company</t>
  </si>
  <si>
    <t>Garrison Property Insurance</t>
  </si>
  <si>
    <t>Acturial Department</t>
  </si>
  <si>
    <t>Great Divide Insurance Co.</t>
  </si>
  <si>
    <t>7233 East Butherus Drive</t>
  </si>
  <si>
    <t>Actural Department</t>
  </si>
  <si>
    <t>IDS Property Casualty Ins. Co.</t>
  </si>
  <si>
    <t>De Pere</t>
  </si>
  <si>
    <t>North River Insurance Co.</t>
  </si>
  <si>
    <t>Praetorian Insurance Co.</t>
  </si>
  <si>
    <t>500 Park Blvd., Ste 1350</t>
  </si>
  <si>
    <t>Itasca</t>
  </si>
  <si>
    <t>USAA General Indemnity Company</t>
  </si>
  <si>
    <t>St. Paul Protective Ins. Co.</t>
  </si>
  <si>
    <t>Statistical Department</t>
  </si>
  <si>
    <t>Western Agricultural Insurance Co.</t>
  </si>
  <si>
    <t>50266-5604</t>
  </si>
  <si>
    <t>Last Name</t>
  </si>
  <si>
    <t>COMPANY</t>
  </si>
  <si>
    <t>ADDRESS</t>
  </si>
  <si>
    <t>CITY</t>
  </si>
  <si>
    <t>ST</t>
  </si>
  <si>
    <t>ZIP</t>
  </si>
  <si>
    <t>Percent</t>
  </si>
  <si>
    <t>Fire</t>
  </si>
  <si>
    <t>Allied</t>
  </si>
  <si>
    <t>Homeowners</t>
  </si>
  <si>
    <t>Commercial</t>
  </si>
  <si>
    <t>Fire Div</t>
  </si>
  <si>
    <t>Allied Div</t>
  </si>
  <si>
    <t>HO Div</t>
  </si>
  <si>
    <t>Comm. Div</t>
  </si>
  <si>
    <t>Farm</t>
  </si>
  <si>
    <t>Glass</t>
  </si>
  <si>
    <t>Company Total</t>
  </si>
  <si>
    <t>Travelers Home &amp; Marine Ins. Co.</t>
  </si>
  <si>
    <t>Onw Tower Square</t>
  </si>
  <si>
    <t>United Security Insurance Co.</t>
  </si>
  <si>
    <t>5619 DTC Parkway, Ste 300</t>
  </si>
  <si>
    <t>Greenwood Village</t>
  </si>
  <si>
    <t>CO</t>
  </si>
  <si>
    <t>80111-3136</t>
  </si>
  <si>
    <t>1905 N.W. Corporate Blvd.</t>
  </si>
  <si>
    <t>33431-7303</t>
  </si>
  <si>
    <t>Gail Grundhauser</t>
  </si>
  <si>
    <t>385 Washington St.NB09N</t>
  </si>
  <si>
    <t>385 Washington St. NB09N</t>
  </si>
  <si>
    <t>Tandy Sayre</t>
  </si>
  <si>
    <t>385 Washington Street, MCSB03N</t>
  </si>
  <si>
    <t>Wilmington</t>
  </si>
  <si>
    <t>DE</t>
  </si>
  <si>
    <t>49 Wall Street, Flr. 14</t>
  </si>
  <si>
    <t>10005-2420</t>
  </si>
  <si>
    <t>10700 East Geddes Ave. Ste 300</t>
  </si>
  <si>
    <t>Englewood</t>
  </si>
  <si>
    <t>80217-3636</t>
  </si>
  <si>
    <t>12790 Merit Drive</t>
  </si>
  <si>
    <t>Barbara Lund</t>
  </si>
  <si>
    <t>Allstate Property &amp; Casualty Co.</t>
  </si>
  <si>
    <t>3075 Sanders Road</t>
  </si>
  <si>
    <t>American Home Assurance Compay</t>
  </si>
  <si>
    <t>American International Insurance Co</t>
  </si>
  <si>
    <t>One AIG Center</t>
  </si>
  <si>
    <t>19803-1115</t>
  </si>
  <si>
    <t>American Summit Insruance Co.</t>
  </si>
  <si>
    <t>510 N. Valley Mills Dr. Ste 202</t>
  </si>
  <si>
    <t>AXA Insurance Company</t>
  </si>
  <si>
    <t>17 State Street 36th Floor</t>
  </si>
  <si>
    <t>Axis Insurance Company</t>
  </si>
  <si>
    <t>11680 Great Oaks Way, Ste 500</t>
  </si>
  <si>
    <t>Alpharetta</t>
  </si>
  <si>
    <t>Bancisure, inc.</t>
  </si>
  <si>
    <t>5005 N. Lincoln Blvd.</t>
  </si>
  <si>
    <t>Oklahoma City</t>
  </si>
  <si>
    <t>73126-0104</t>
  </si>
  <si>
    <t>Bituminous Fire &amp; Marine Ins. Co.</t>
  </si>
  <si>
    <t>31201-8744</t>
  </si>
  <si>
    <t>Delos Insurance Company</t>
  </si>
  <si>
    <t>120 West 45th St. 36th Floor</t>
  </si>
  <si>
    <t>Generali United States Branch</t>
  </si>
  <si>
    <t>Statistical Compliane Dept</t>
  </si>
  <si>
    <t>Great American Insurance Co.</t>
  </si>
  <si>
    <t>Great Midwest Insurance Co.</t>
  </si>
  <si>
    <t>9821 Katy Freeway, Ste. 850</t>
  </si>
  <si>
    <t>77024-1206</t>
  </si>
  <si>
    <t>Insurance Company of Pennsylvania</t>
  </si>
  <si>
    <t>Northern Insurance Co.</t>
  </si>
  <si>
    <t>1400 American Lane</t>
  </si>
  <si>
    <t>Redland Insurance Company</t>
  </si>
  <si>
    <t>7 Time Square, 37th Floor</t>
  </si>
  <si>
    <t>Standard Casualty Company</t>
  </si>
  <si>
    <t>100 Northwoods Drive</t>
  </si>
  <si>
    <t>New Braunfels</t>
  </si>
  <si>
    <t>78132-3815</t>
  </si>
  <si>
    <t>Transguard Insurance Co. of America</t>
  </si>
  <si>
    <t>215 Shuman Blvd., Ste 400</t>
  </si>
  <si>
    <t>Naperville</t>
  </si>
  <si>
    <t>Travelers Casualty Ins. Co. of Amer.</t>
  </si>
  <si>
    <t>Travelers Commercial Insurance Co.</t>
  </si>
  <si>
    <t>Trinity Universal Ins. Co.</t>
  </si>
  <si>
    <t>5210 Belfort Rd., Ste. 120</t>
  </si>
  <si>
    <t>Jacksonville</t>
  </si>
  <si>
    <t>Trinity Universal Ins. Co. of Kansas</t>
  </si>
  <si>
    <t>American Zurich Insurance Co.</t>
  </si>
  <si>
    <t>HO %</t>
  </si>
  <si>
    <t>300 Plaza Three</t>
  </si>
  <si>
    <t>Jersey City</t>
  </si>
  <si>
    <t>07311-1107</t>
  </si>
  <si>
    <t>American Modern Select Ins. Co.</t>
  </si>
  <si>
    <t>45201-8323</t>
  </si>
  <si>
    <t xml:space="preserve">Economy Premier Assurance </t>
  </si>
  <si>
    <t>Everest National Insurance Co.</t>
  </si>
  <si>
    <t>447 Martinsville Rd.</t>
  </si>
  <si>
    <t>Liberty Corner</t>
  </si>
  <si>
    <t>07938-0830</t>
  </si>
  <si>
    <t>Housing Authority Prop</t>
  </si>
  <si>
    <t>189 Commerce Caourt</t>
  </si>
  <si>
    <t>Cheshire</t>
  </si>
  <si>
    <t>06410-0189</t>
  </si>
  <si>
    <t>Meritplan Insurance Co.</t>
  </si>
  <si>
    <t>3349 Michelson Dr. Ste 200</t>
  </si>
  <si>
    <t>Milwaukee Casualty Ins. Co.</t>
  </si>
  <si>
    <t>400 S. Executive Dr. Ste 200</t>
  </si>
  <si>
    <t>Brookfield</t>
  </si>
  <si>
    <t>53008-1237</t>
  </si>
  <si>
    <t>Peerless Indemnity Ins. Co.</t>
  </si>
  <si>
    <t>62 Maple Avenue</t>
  </si>
  <si>
    <t>Keene</t>
  </si>
  <si>
    <t>NH</t>
  </si>
  <si>
    <t>Pennsylvania Lumbermans Mutual</t>
  </si>
  <si>
    <t>2005 Market St., Ste 1200</t>
  </si>
  <si>
    <t>19103-7008</t>
  </si>
  <si>
    <t>Producers Agriculture Ins. Co..</t>
  </si>
  <si>
    <t>Ranchers &amp; Farmers Ins. Co.</t>
  </si>
  <si>
    <t>2610 Sweetgum Lane</t>
  </si>
  <si>
    <t>Beaumont</t>
  </si>
  <si>
    <t>77703-4926</t>
  </si>
  <si>
    <t>OneBeacon America Ins. Co.</t>
  </si>
  <si>
    <t>Harleysville Ins. Co.</t>
  </si>
  <si>
    <t>355 Maple Avenue</t>
  </si>
  <si>
    <t>Harleysville</t>
  </si>
  <si>
    <t>19438-2297</t>
  </si>
  <si>
    <t>NAU Country Insurance Co.,</t>
  </si>
  <si>
    <t xml:space="preserve">7333 Sunwood Drive </t>
  </si>
  <si>
    <t>Ramsey</t>
  </si>
  <si>
    <t>55303-5119</t>
  </si>
  <si>
    <t>Pacific Specialty Ins. Co.</t>
  </si>
  <si>
    <t>3601 Haven Avenue</t>
  </si>
  <si>
    <t>Menlo Park</t>
  </si>
  <si>
    <t>94025-1010</t>
  </si>
  <si>
    <t>Procentury Insurance Co.</t>
  </si>
  <si>
    <t>465 Cleveland Avenue</t>
  </si>
  <si>
    <t>Westerville</t>
  </si>
  <si>
    <t>Sequoia Insurance Co.</t>
  </si>
  <si>
    <t>70 Garden Court Ste 200</t>
  </si>
  <si>
    <t>Monterey</t>
  </si>
  <si>
    <t>Vanliner Insurance Company</t>
  </si>
  <si>
    <t>One Premier Drive</t>
  </si>
  <si>
    <t>St. Louis</t>
  </si>
  <si>
    <t>Brad Deluka P&amp;C Stat</t>
  </si>
  <si>
    <t>7 Word Trade Center 33 flr</t>
  </si>
  <si>
    <t>Chartis Property Casualty Company</t>
  </si>
  <si>
    <t>Acuity, A Mutual Insurance Co.</t>
  </si>
  <si>
    <t>2800 So. Taylor Drive</t>
  </si>
  <si>
    <t>Sheboygen</t>
  </si>
  <si>
    <t>Max America Ins. Co.</t>
  </si>
  <si>
    <t>1720 Ruskin St.</t>
  </si>
  <si>
    <t>South Bend</t>
  </si>
  <si>
    <t>Natonal America Ins. Co.</t>
  </si>
  <si>
    <t>1010 Manvel Avenue</t>
  </si>
  <si>
    <t>Chandler</t>
  </si>
  <si>
    <t>Buffalo</t>
  </si>
  <si>
    <t>Nova Casualty Company</t>
  </si>
  <si>
    <t>726 Exchange, Ste 1020</t>
  </si>
  <si>
    <t>436 Walnut Street</t>
  </si>
  <si>
    <t>Technology Ins. Co. Inc.</t>
  </si>
  <si>
    <t>20 Trafalgar Square</t>
  </si>
  <si>
    <t>Nashua</t>
  </si>
  <si>
    <t>Pacific Employers Ins. Co,</t>
  </si>
  <si>
    <t>The Cincinnati Indemnity Co.</t>
  </si>
  <si>
    <t>6200 South Gilmore Road</t>
  </si>
  <si>
    <t>237 East High St.</t>
  </si>
  <si>
    <t>Jefferson City</t>
  </si>
  <si>
    <t>Argonaut Midwest Ins. Co.</t>
  </si>
  <si>
    <t>225 West Washington St. 6th Flr</t>
  </si>
  <si>
    <t>Crum &amp; Forester Indemnity Co,</t>
  </si>
  <si>
    <t>2711 Centerville Road Ste 400</t>
  </si>
  <si>
    <t>Navigators Ins. Co.</t>
  </si>
  <si>
    <t>One Pen Plaza</t>
  </si>
  <si>
    <t>Plaza Insurance Company</t>
  </si>
  <si>
    <t>700 W. 47t St., Ste 350</t>
  </si>
  <si>
    <t>Kansas City</t>
  </si>
  <si>
    <t>QBE Ins. Corp.</t>
  </si>
  <si>
    <t>%CT Corp.1515 Market St. Ste 1210</t>
  </si>
  <si>
    <t>One Hartford Plaza</t>
  </si>
  <si>
    <t>SentinelInsurance Co, LTD</t>
  </si>
  <si>
    <t>Tower Insurance Co, of New York</t>
  </si>
  <si>
    <t>120 Broadway, 31st Flr</t>
  </si>
  <si>
    <t>XL Specialty Ins. Co.</t>
  </si>
  <si>
    <t>1201 N. Market St. Ste 501</t>
  </si>
  <si>
    <t>William Davis, CEO</t>
  </si>
  <si>
    <t>Bankers Standard Ins. Co.</t>
  </si>
  <si>
    <t>Cincinnati Financial Goup</t>
  </si>
  <si>
    <t>Crop Hail</t>
  </si>
  <si>
    <t>380 Sentry Parkway</t>
  </si>
  <si>
    <t>Blue Bell</t>
  </si>
  <si>
    <t>Pennsylvania Manufacturers Asso</t>
  </si>
  <si>
    <t>19422-0754</t>
  </si>
  <si>
    <t>Philadephia</t>
  </si>
  <si>
    <t>Sparta Insurance Company</t>
  </si>
  <si>
    <t>185 Asylum St.City Plaza II</t>
  </si>
  <si>
    <t>Emcasco Insurance Company</t>
  </si>
  <si>
    <t>AGCS Marine Insurance Company</t>
  </si>
  <si>
    <t>33 West Monroe St.</t>
  </si>
  <si>
    <t>P O Box 145496</t>
  </si>
  <si>
    <t>45250-5496</t>
  </si>
  <si>
    <t>American Southern Home Ins.</t>
  </si>
  <si>
    <t>Housing Enterprise Insurance</t>
  </si>
  <si>
    <t>P O Box 189</t>
  </si>
  <si>
    <t>6900 N Dallas Parkway #800</t>
  </si>
  <si>
    <t>Plano</t>
  </si>
  <si>
    <t>already deducted</t>
  </si>
  <si>
    <t>from column 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</si>
</sst>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&quot;$&quot;#,##0.00"/>
    <numFmt numFmtId="169" formatCode="&quot;$&quot;#,##0"/>
    <numFmt numFmtId="170" formatCode="[$-409]dddd\,\ mmmm\ dd\,\ yyyy"/>
    <numFmt numFmtId="171" formatCode="[$-409]h:mm:ss\ AM/PM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i/>
      <sz val="10"/>
      <name val="Courier"/>
      <family val="3"/>
    </font>
    <font>
      <sz val="10"/>
      <color indexed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0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67" fontId="0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49</xdr:row>
      <xdr:rowOff>0</xdr:rowOff>
    </xdr:from>
    <xdr:to>
      <xdr:col>4</xdr:col>
      <xdr:colOff>323850</xdr:colOff>
      <xdr:row>49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467600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A291"/>
  <sheetViews>
    <sheetView showGridLines="0" tabSelected="1" zoomScaleSheetLayoutView="100" zoomScalePageLayoutView="0" workbookViewId="0" topLeftCell="F1">
      <pane ySplit="1" topLeftCell="A263" activePane="bottomLeft" state="frozen"/>
      <selection pane="topLeft" activeCell="A1" sqref="A1"/>
      <selection pane="bottomLeft" activeCell="G268" sqref="G268"/>
    </sheetView>
  </sheetViews>
  <sheetFormatPr defaultColWidth="9.00390625" defaultRowHeight="12.75"/>
  <cols>
    <col min="1" max="1" width="13.00390625" style="10" customWidth="1"/>
    <col min="2" max="2" width="22.375" style="0" customWidth="1"/>
    <col min="3" max="3" width="31.375" style="0" customWidth="1"/>
    <col min="4" max="4" width="24.50390625" style="0" customWidth="1"/>
    <col min="5" max="5" width="14.25390625" style="0" customWidth="1"/>
    <col min="6" max="6" width="5.00390625" style="0" customWidth="1"/>
    <col min="7" max="7" width="11.875" style="4" bestFit="1" customWidth="1"/>
    <col min="8" max="8" width="10.50390625" style="38" customWidth="1"/>
    <col min="9" max="21" width="14.625" style="7" customWidth="1"/>
    <col min="22" max="22" width="18.50390625" style="5" bestFit="1" customWidth="1"/>
    <col min="23" max="23" width="10.375" style="0" bestFit="1" customWidth="1"/>
    <col min="27" max="27" width="14.125" style="0" bestFit="1" customWidth="1"/>
  </cols>
  <sheetData>
    <row r="1" spans="1:26" s="17" customFormat="1" ht="12">
      <c r="A1" s="46" t="s">
        <v>648</v>
      </c>
      <c r="B1" s="47" t="s">
        <v>674</v>
      </c>
      <c r="C1" s="47" t="s">
        <v>675</v>
      </c>
      <c r="D1" s="47" t="s">
        <v>676</v>
      </c>
      <c r="E1" s="47" t="s">
        <v>677</v>
      </c>
      <c r="F1" s="47" t="s">
        <v>678</v>
      </c>
      <c r="G1" s="48" t="s">
        <v>679</v>
      </c>
      <c r="H1" s="49" t="s">
        <v>680</v>
      </c>
      <c r="I1" s="50" t="s">
        <v>681</v>
      </c>
      <c r="J1" s="50" t="s">
        <v>682</v>
      </c>
      <c r="K1" s="50" t="s">
        <v>683</v>
      </c>
      <c r="L1" s="50" t="s">
        <v>684</v>
      </c>
      <c r="M1" s="50" t="s">
        <v>685</v>
      </c>
      <c r="N1" s="50" t="s">
        <v>686</v>
      </c>
      <c r="O1" s="50" t="s">
        <v>687</v>
      </c>
      <c r="P1" s="50" t="s">
        <v>688</v>
      </c>
      <c r="Q1" s="50" t="s">
        <v>689</v>
      </c>
      <c r="R1" s="50" t="s">
        <v>860</v>
      </c>
      <c r="S1" s="50" t="s">
        <v>690</v>
      </c>
      <c r="T1" s="50"/>
      <c r="U1" s="50" t="s">
        <v>761</v>
      </c>
      <c r="V1" s="49" t="s">
        <v>691</v>
      </c>
      <c r="W1" s="34"/>
      <c r="X1" s="34"/>
      <c r="Y1" s="34"/>
      <c r="Z1" s="34"/>
    </row>
    <row r="2" spans="1:26" s="34" customFormat="1" ht="12">
      <c r="A2" s="36">
        <v>10014</v>
      </c>
      <c r="B2" s="28" t="s">
        <v>301</v>
      </c>
      <c r="C2" s="28" t="s">
        <v>302</v>
      </c>
      <c r="D2" s="28" t="s">
        <v>303</v>
      </c>
      <c r="E2" s="28" t="s">
        <v>299</v>
      </c>
      <c r="F2" s="28" t="s">
        <v>125</v>
      </c>
      <c r="G2" s="28" t="s">
        <v>300</v>
      </c>
      <c r="H2" s="56">
        <f aca="true" t="shared" si="0" ref="H2:H21">(V2/$K$291)</f>
        <v>0.002942916135182824</v>
      </c>
      <c r="I2" s="11">
        <v>817843</v>
      </c>
      <c r="J2" s="11">
        <v>424060</v>
      </c>
      <c r="K2" s="11"/>
      <c r="L2" s="11">
        <v>238307</v>
      </c>
      <c r="M2" s="11"/>
      <c r="N2" s="11"/>
      <c r="O2" s="11"/>
      <c r="P2" s="11"/>
      <c r="Q2" s="11"/>
      <c r="R2" s="11"/>
      <c r="S2" s="11"/>
      <c r="T2" s="11"/>
      <c r="U2" s="11"/>
      <c r="V2" s="33">
        <f>SUM(I2:T2)</f>
        <v>1480210</v>
      </c>
      <c r="W2" s="51"/>
      <c r="X2" s="51"/>
      <c r="Y2" s="51"/>
      <c r="Z2" s="51"/>
    </row>
    <row r="3" spans="1:26" s="34" customFormat="1" ht="12">
      <c r="A3" s="36">
        <v>10069</v>
      </c>
      <c r="B3" s="28" t="s">
        <v>23</v>
      </c>
      <c r="C3" s="28" t="s">
        <v>772</v>
      </c>
      <c r="D3" s="28" t="s">
        <v>773</v>
      </c>
      <c r="E3" s="28" t="s">
        <v>774</v>
      </c>
      <c r="F3" s="28" t="s">
        <v>45</v>
      </c>
      <c r="G3" s="28" t="s">
        <v>775</v>
      </c>
      <c r="H3" s="56">
        <f t="shared" si="0"/>
        <v>0.00031280350854310135</v>
      </c>
      <c r="I3" s="11"/>
      <c r="J3" s="11"/>
      <c r="K3" s="11"/>
      <c r="L3" s="11">
        <v>201205</v>
      </c>
      <c r="M3" s="11"/>
      <c r="N3" s="11"/>
      <c r="O3" s="11"/>
      <c r="P3" s="11">
        <v>-43873</v>
      </c>
      <c r="Q3" s="11"/>
      <c r="R3" s="11"/>
      <c r="S3" s="11"/>
      <c r="T3" s="11"/>
      <c r="U3" s="11"/>
      <c r="V3" s="33">
        <f aca="true" t="shared" si="1" ref="V3:V66">SUM(I3:T3)</f>
        <v>157332</v>
      </c>
      <c r="W3" s="51"/>
      <c r="X3" s="51"/>
      <c r="Y3" s="51"/>
      <c r="Z3" s="51"/>
    </row>
    <row r="4" spans="1:26" ht="12">
      <c r="A4" s="36">
        <v>10071</v>
      </c>
      <c r="B4" s="34" t="s">
        <v>23</v>
      </c>
      <c r="C4" s="34" t="s">
        <v>599</v>
      </c>
      <c r="D4" s="34" t="s">
        <v>380</v>
      </c>
      <c r="E4" s="34" t="s">
        <v>43</v>
      </c>
      <c r="F4" s="34" t="s">
        <v>12</v>
      </c>
      <c r="G4" s="39">
        <v>60685</v>
      </c>
      <c r="H4" s="44">
        <f t="shared" si="0"/>
        <v>0.0015424756693835431</v>
      </c>
      <c r="I4" s="11">
        <v>53956</v>
      </c>
      <c r="J4" s="11"/>
      <c r="K4" s="11">
        <v>721869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33">
        <f t="shared" si="1"/>
        <v>775825</v>
      </c>
      <c r="W4" s="52"/>
      <c r="X4" s="52"/>
      <c r="Y4" s="52"/>
      <c r="Z4" s="52"/>
    </row>
    <row r="5" spans="1:26" ht="12">
      <c r="A5" s="10">
        <v>10111</v>
      </c>
      <c r="B5" s="1" t="s">
        <v>286</v>
      </c>
      <c r="C5" s="1" t="s">
        <v>287</v>
      </c>
      <c r="D5" s="1" t="s">
        <v>288</v>
      </c>
      <c r="E5" s="1" t="s">
        <v>289</v>
      </c>
      <c r="F5" s="1" t="s">
        <v>169</v>
      </c>
      <c r="G5" s="1" t="s">
        <v>290</v>
      </c>
      <c r="H5" s="44">
        <f t="shared" si="0"/>
        <v>0.006073102425684921</v>
      </c>
      <c r="K5" s="7">
        <v>3054612</v>
      </c>
      <c r="V5" s="33">
        <f t="shared" si="1"/>
        <v>3054612</v>
      </c>
      <c r="W5" s="52"/>
      <c r="X5" s="52"/>
      <c r="Y5" s="52"/>
      <c r="Z5" s="52"/>
    </row>
    <row r="6" spans="1:26" s="12" customFormat="1" ht="12">
      <c r="A6" s="10">
        <v>10120</v>
      </c>
      <c r="B6" t="s">
        <v>23</v>
      </c>
      <c r="C6" s="1" t="s">
        <v>768</v>
      </c>
      <c r="D6" s="1" t="s">
        <v>769</v>
      </c>
      <c r="E6" s="1" t="s">
        <v>770</v>
      </c>
      <c r="F6" s="1" t="s">
        <v>10</v>
      </c>
      <c r="G6" s="4" t="s">
        <v>771</v>
      </c>
      <c r="H6" s="44">
        <f t="shared" si="0"/>
        <v>3.399977626671991E-05</v>
      </c>
      <c r="I6" s="7"/>
      <c r="J6" s="7"/>
      <c r="K6" s="7"/>
      <c r="L6" s="7">
        <v>17101</v>
      </c>
      <c r="M6" s="7"/>
      <c r="N6" s="7"/>
      <c r="O6" s="7"/>
      <c r="P6" s="7"/>
      <c r="Q6" s="7"/>
      <c r="R6" s="7"/>
      <c r="S6" s="7"/>
      <c r="T6" s="7"/>
      <c r="U6" s="7"/>
      <c r="V6" s="33">
        <f t="shared" si="1"/>
        <v>17101</v>
      </c>
      <c r="W6" s="52"/>
      <c r="X6" s="52"/>
      <c r="Y6" s="52"/>
      <c r="Z6" s="52"/>
    </row>
    <row r="7" spans="1:26" s="2" customFormat="1" ht="12">
      <c r="A7" s="10">
        <v>10177</v>
      </c>
      <c r="B7" t="s">
        <v>149</v>
      </c>
      <c r="C7" t="s">
        <v>363</v>
      </c>
      <c r="D7" t="s">
        <v>312</v>
      </c>
      <c r="E7" t="s">
        <v>150</v>
      </c>
      <c r="F7" t="s">
        <v>151</v>
      </c>
      <c r="G7" s="4">
        <v>87109</v>
      </c>
      <c r="H7" s="44">
        <f t="shared" si="0"/>
        <v>0.002843097834074881</v>
      </c>
      <c r="I7" s="7">
        <v>62340</v>
      </c>
      <c r="J7" s="7">
        <v>72648</v>
      </c>
      <c r="K7" s="7"/>
      <c r="L7" s="7">
        <v>1295016</v>
      </c>
      <c r="M7" s="7"/>
      <c r="N7" s="7"/>
      <c r="O7" s="7"/>
      <c r="P7" s="7"/>
      <c r="Q7" s="7"/>
      <c r="R7" s="7"/>
      <c r="S7" s="7"/>
      <c r="T7" s="7"/>
      <c r="U7" s="7"/>
      <c r="V7" s="33">
        <f t="shared" si="1"/>
        <v>1430004</v>
      </c>
      <c r="W7" s="5"/>
      <c r="X7" s="5"/>
      <c r="Y7" s="5"/>
      <c r="Z7" s="5"/>
    </row>
    <row r="8" spans="1:26" s="2" customFormat="1" ht="12">
      <c r="A8" s="10">
        <v>10220</v>
      </c>
      <c r="B8" t="s">
        <v>23</v>
      </c>
      <c r="C8" t="s">
        <v>425</v>
      </c>
      <c r="D8" t="s">
        <v>426</v>
      </c>
      <c r="E8" t="s">
        <v>61</v>
      </c>
      <c r="F8" t="s">
        <v>62</v>
      </c>
      <c r="G8" s="4" t="s">
        <v>427</v>
      </c>
      <c r="H8" s="44">
        <f t="shared" si="0"/>
        <v>0.0002382012276907459</v>
      </c>
      <c r="I8" s="7"/>
      <c r="J8" s="7"/>
      <c r="K8" s="7"/>
      <c r="L8" s="7">
        <v>119809</v>
      </c>
      <c r="M8" s="7"/>
      <c r="N8" s="7"/>
      <c r="O8" s="7"/>
      <c r="P8" s="7"/>
      <c r="Q8" s="7"/>
      <c r="R8" s="7"/>
      <c r="S8" s="7"/>
      <c r="T8" s="7"/>
      <c r="U8" s="7"/>
      <c r="V8" s="33">
        <f t="shared" si="1"/>
        <v>119809</v>
      </c>
      <c r="W8" s="5"/>
      <c r="X8" s="5"/>
      <c r="Y8" s="5"/>
      <c r="Z8" s="5"/>
    </row>
    <row r="9" spans="1:26" ht="12">
      <c r="A9" s="10">
        <v>10340</v>
      </c>
      <c r="B9" s="1" t="s">
        <v>436</v>
      </c>
      <c r="C9" s="1" t="s">
        <v>437</v>
      </c>
      <c r="D9" s="1" t="s">
        <v>438</v>
      </c>
      <c r="E9" s="1" t="s">
        <v>439</v>
      </c>
      <c r="F9" s="1" t="s">
        <v>1</v>
      </c>
      <c r="G9" s="1">
        <v>75001</v>
      </c>
      <c r="H9" s="44">
        <f t="shared" si="0"/>
        <v>0.0006180102013961766</v>
      </c>
      <c r="J9" s="7">
        <v>151466</v>
      </c>
      <c r="L9" s="7">
        <v>159377</v>
      </c>
      <c r="V9" s="33">
        <f t="shared" si="1"/>
        <v>310843</v>
      </c>
      <c r="W9" s="5"/>
      <c r="X9" s="5"/>
      <c r="Y9" s="5"/>
      <c r="Z9" s="5"/>
    </row>
    <row r="10" spans="1:26" ht="12">
      <c r="A10" s="10">
        <v>10472</v>
      </c>
      <c r="B10" s="1" t="s">
        <v>379</v>
      </c>
      <c r="C10" s="1" t="s">
        <v>47</v>
      </c>
      <c r="D10" s="1" t="s">
        <v>48</v>
      </c>
      <c r="E10" s="1" t="s">
        <v>49</v>
      </c>
      <c r="F10" s="1" t="s">
        <v>29</v>
      </c>
      <c r="G10" s="1" t="s">
        <v>50</v>
      </c>
      <c r="H10" s="44">
        <f t="shared" si="0"/>
        <v>0.0002991785470346614</v>
      </c>
      <c r="I10" s="7">
        <v>13857</v>
      </c>
      <c r="J10" s="7">
        <v>4627</v>
      </c>
      <c r="L10" s="7">
        <v>131995</v>
      </c>
      <c r="V10" s="33">
        <f t="shared" si="1"/>
        <v>150479</v>
      </c>
      <c r="W10" s="5"/>
      <c r="X10" s="5"/>
      <c r="Y10" s="5"/>
      <c r="Z10" s="5"/>
    </row>
    <row r="11" spans="1:26" ht="12">
      <c r="A11" s="10">
        <v>10499</v>
      </c>
      <c r="B11" t="s">
        <v>370</v>
      </c>
      <c r="C11" t="s">
        <v>371</v>
      </c>
      <c r="D11" t="s">
        <v>415</v>
      </c>
      <c r="E11" t="s">
        <v>156</v>
      </c>
      <c r="F11" t="s">
        <v>88</v>
      </c>
      <c r="G11" s="4" t="s">
        <v>416</v>
      </c>
      <c r="H11" s="44">
        <f t="shared" si="0"/>
        <v>0</v>
      </c>
      <c r="V11" s="33">
        <f t="shared" si="1"/>
        <v>0</v>
      </c>
      <c r="W11" s="5"/>
      <c r="X11" s="5"/>
      <c r="Y11" s="5"/>
      <c r="Z11" s="5"/>
    </row>
    <row r="12" spans="1:26" ht="12">
      <c r="A12" s="10">
        <v>10677</v>
      </c>
      <c r="B12" s="1" t="s">
        <v>23</v>
      </c>
      <c r="C12" s="1" t="s">
        <v>472</v>
      </c>
      <c r="D12" s="1" t="s">
        <v>473</v>
      </c>
      <c r="E12" s="1" t="s">
        <v>350</v>
      </c>
      <c r="F12" s="1" t="s">
        <v>7</v>
      </c>
      <c r="G12" s="1" t="s">
        <v>474</v>
      </c>
      <c r="H12" s="44">
        <f t="shared" si="0"/>
        <v>0.0024099083567155604</v>
      </c>
      <c r="I12" s="7">
        <v>52857</v>
      </c>
      <c r="J12" s="7">
        <v>34409</v>
      </c>
      <c r="K12" s="7">
        <v>947</v>
      </c>
      <c r="L12" s="7">
        <v>1123908</v>
      </c>
      <c r="V12" s="33">
        <f t="shared" si="1"/>
        <v>1212121</v>
      </c>
      <c r="W12" s="5"/>
      <c r="X12" s="5"/>
      <c r="Y12" s="5"/>
      <c r="Z12" s="5"/>
    </row>
    <row r="13" spans="1:26" ht="12">
      <c r="A13" s="10">
        <v>10804</v>
      </c>
      <c r="B13" t="s">
        <v>203</v>
      </c>
      <c r="C13" t="s">
        <v>410</v>
      </c>
      <c r="D13" t="s">
        <v>411</v>
      </c>
      <c r="E13" t="s">
        <v>412</v>
      </c>
      <c r="F13" t="s">
        <v>33</v>
      </c>
      <c r="G13" s="4">
        <v>50322</v>
      </c>
      <c r="H13" s="44">
        <f t="shared" si="0"/>
        <v>0.0013787653847595885</v>
      </c>
      <c r="I13" s="7">
        <v>50927</v>
      </c>
      <c r="J13" s="7">
        <v>61211</v>
      </c>
      <c r="L13" s="7">
        <v>581345</v>
      </c>
      <c r="V13" s="33">
        <f t="shared" si="1"/>
        <v>693483</v>
      </c>
      <c r="W13" s="5"/>
      <c r="X13" s="5"/>
      <c r="Y13" s="5"/>
      <c r="Z13" s="5"/>
    </row>
    <row r="14" spans="1:26" ht="12">
      <c r="A14" s="10">
        <v>10847</v>
      </c>
      <c r="B14" s="1" t="s">
        <v>714</v>
      </c>
      <c r="C14" s="1" t="s">
        <v>240</v>
      </c>
      <c r="D14" s="1" t="s">
        <v>241</v>
      </c>
      <c r="E14" s="1" t="s">
        <v>49</v>
      </c>
      <c r="F14" s="1" t="s">
        <v>29</v>
      </c>
      <c r="G14" s="1" t="s">
        <v>242</v>
      </c>
      <c r="H14" s="44">
        <f t="shared" si="0"/>
        <v>0.0008485410509314342</v>
      </c>
      <c r="I14" s="7">
        <v>13165</v>
      </c>
      <c r="L14" s="7">
        <v>413629</v>
      </c>
      <c r="V14" s="33">
        <f t="shared" si="1"/>
        <v>426794</v>
      </c>
      <c r="W14" s="5"/>
      <c r="X14" s="5"/>
      <c r="Y14" s="5"/>
      <c r="Z14" s="5"/>
    </row>
    <row r="15" spans="1:26" ht="12">
      <c r="A15" s="10">
        <v>10936</v>
      </c>
      <c r="B15" t="s">
        <v>20</v>
      </c>
      <c r="C15" t="s">
        <v>329</v>
      </c>
      <c r="D15" t="s">
        <v>327</v>
      </c>
      <c r="E15" t="s">
        <v>35</v>
      </c>
      <c r="F15" t="s">
        <v>36</v>
      </c>
      <c r="G15" s="4" t="s">
        <v>352</v>
      </c>
      <c r="H15" s="44">
        <f t="shared" si="0"/>
        <v>0.0003171914101991829</v>
      </c>
      <c r="I15" s="7">
        <v>31505</v>
      </c>
      <c r="J15" s="7">
        <v>19808</v>
      </c>
      <c r="L15" s="7">
        <v>108226</v>
      </c>
      <c r="V15" s="33">
        <f t="shared" si="1"/>
        <v>159539</v>
      </c>
      <c r="W15" s="5"/>
      <c r="X15" s="5"/>
      <c r="Y15" s="5"/>
      <c r="Z15" s="5"/>
    </row>
    <row r="16" spans="1:26" ht="12">
      <c r="A16" s="14">
        <v>11000</v>
      </c>
      <c r="B16" s="16" t="s">
        <v>23</v>
      </c>
      <c r="C16" s="16" t="s">
        <v>852</v>
      </c>
      <c r="D16" s="16" t="s">
        <v>851</v>
      </c>
      <c r="E16" s="16" t="s">
        <v>44</v>
      </c>
      <c r="F16" s="16" t="s">
        <v>45</v>
      </c>
      <c r="G16" s="29">
        <v>6155</v>
      </c>
      <c r="H16" s="44">
        <f t="shared" si="0"/>
        <v>0.0015393900221836163</v>
      </c>
      <c r="I16" s="31"/>
      <c r="J16" s="31"/>
      <c r="K16" s="31"/>
      <c r="L16" s="31">
        <v>774273</v>
      </c>
      <c r="M16" s="31"/>
      <c r="N16" s="31"/>
      <c r="O16" s="31"/>
      <c r="P16" s="31"/>
      <c r="Q16" s="31"/>
      <c r="R16" s="31"/>
      <c r="S16" s="31"/>
      <c r="T16" s="31"/>
      <c r="U16" s="31"/>
      <c r="V16" s="33">
        <f t="shared" si="1"/>
        <v>774273</v>
      </c>
      <c r="W16" s="53"/>
      <c r="X16" s="53"/>
      <c r="Y16" s="53"/>
      <c r="Z16" s="53"/>
    </row>
    <row r="17" spans="1:26" ht="12">
      <c r="A17" s="10">
        <v>11118</v>
      </c>
      <c r="B17" s="1" t="s">
        <v>228</v>
      </c>
      <c r="C17" s="1" t="s">
        <v>229</v>
      </c>
      <c r="D17" s="1" t="s">
        <v>230</v>
      </c>
      <c r="E17" s="1" t="s">
        <v>231</v>
      </c>
      <c r="F17" s="1" t="s">
        <v>73</v>
      </c>
      <c r="G17" s="1" t="s">
        <v>232</v>
      </c>
      <c r="H17" s="44">
        <f t="shared" si="0"/>
        <v>0.0009562007132226969</v>
      </c>
      <c r="I17" s="7">
        <v>180548</v>
      </c>
      <c r="J17" s="7">
        <v>300396</v>
      </c>
      <c r="V17" s="33">
        <f t="shared" si="1"/>
        <v>480944</v>
      </c>
      <c r="W17" s="5"/>
      <c r="X17" s="5"/>
      <c r="Y17" s="5"/>
      <c r="Z17" s="5"/>
    </row>
    <row r="18" spans="1:26" ht="12">
      <c r="A18" s="10">
        <v>11126</v>
      </c>
      <c r="B18" t="s">
        <v>42</v>
      </c>
      <c r="C18" t="s">
        <v>406</v>
      </c>
      <c r="D18" t="s">
        <v>407</v>
      </c>
      <c r="E18" t="s">
        <v>35</v>
      </c>
      <c r="F18" t="s">
        <v>36</v>
      </c>
      <c r="G18" s="4" t="s">
        <v>408</v>
      </c>
      <c r="H18" s="44">
        <f t="shared" si="0"/>
        <v>0.0002164466196613646</v>
      </c>
      <c r="I18" s="7">
        <v>81466</v>
      </c>
      <c r="L18" s="7">
        <v>27401</v>
      </c>
      <c r="V18" s="33">
        <f t="shared" si="1"/>
        <v>108867</v>
      </c>
      <c r="W18" s="5"/>
      <c r="X18" s="5"/>
      <c r="Y18" s="5"/>
      <c r="Z18" s="5"/>
    </row>
    <row r="19" spans="1:26" ht="12">
      <c r="A19" s="10">
        <v>11150</v>
      </c>
      <c r="B19" s="1" t="s">
        <v>401</v>
      </c>
      <c r="C19" s="1" t="s">
        <v>402</v>
      </c>
      <c r="D19" s="1" t="s">
        <v>762</v>
      </c>
      <c r="E19" s="1" t="s">
        <v>763</v>
      </c>
      <c r="F19" s="1" t="s">
        <v>10</v>
      </c>
      <c r="G19" s="1" t="s">
        <v>764</v>
      </c>
      <c r="H19" s="44">
        <f t="shared" si="0"/>
        <v>0.0005261485756066014</v>
      </c>
      <c r="I19" s="7">
        <v>150437</v>
      </c>
      <c r="J19" s="7">
        <v>7302</v>
      </c>
      <c r="L19" s="7">
        <v>106900</v>
      </c>
      <c r="V19" s="33">
        <f t="shared" si="1"/>
        <v>264639</v>
      </c>
      <c r="W19" s="5"/>
      <c r="X19" s="5"/>
      <c r="Y19" s="5"/>
      <c r="Z19" s="5"/>
    </row>
    <row r="20" spans="1:26" ht="12">
      <c r="A20" s="10">
        <v>11185</v>
      </c>
      <c r="B20" s="1" t="s">
        <v>210</v>
      </c>
      <c r="C20" s="1" t="s">
        <v>211</v>
      </c>
      <c r="D20" s="1" t="s">
        <v>212</v>
      </c>
      <c r="E20" s="1" t="s">
        <v>213</v>
      </c>
      <c r="F20" s="1" t="s">
        <v>88</v>
      </c>
      <c r="G20" s="1" t="s">
        <v>214</v>
      </c>
      <c r="H20" s="44">
        <f t="shared" si="0"/>
        <v>0.01747084100177302</v>
      </c>
      <c r="I20" s="7">
        <v>1687048</v>
      </c>
      <c r="J20" s="7">
        <v>224751</v>
      </c>
      <c r="K20" s="7">
        <v>6875578</v>
      </c>
      <c r="V20" s="33">
        <f t="shared" si="1"/>
        <v>8787377</v>
      </c>
      <c r="W20" s="5"/>
      <c r="X20" s="5"/>
      <c r="Y20" s="5"/>
      <c r="Z20" s="5"/>
    </row>
    <row r="21" spans="1:26" ht="12">
      <c r="A21" s="37">
        <v>11206</v>
      </c>
      <c r="B21" s="13" t="s">
        <v>9</v>
      </c>
      <c r="C21" s="13" t="s">
        <v>874</v>
      </c>
      <c r="D21" s="13" t="s">
        <v>875</v>
      </c>
      <c r="E21" s="13" t="s">
        <v>774</v>
      </c>
      <c r="F21" s="13" t="s">
        <v>45</v>
      </c>
      <c r="G21" s="13" t="s">
        <v>775</v>
      </c>
      <c r="H21" s="44">
        <f t="shared" si="0"/>
        <v>0.00016862902893620933</v>
      </c>
      <c r="L21" s="7">
        <v>84816</v>
      </c>
      <c r="V21" s="33">
        <f t="shared" si="1"/>
        <v>84816</v>
      </c>
      <c r="W21" s="5"/>
      <c r="X21" s="5"/>
      <c r="Y21" s="5"/>
      <c r="Z21" s="5"/>
    </row>
    <row r="22" spans="1:26" ht="12">
      <c r="A22" s="10">
        <v>11231</v>
      </c>
      <c r="B22" s="1" t="s">
        <v>9</v>
      </c>
      <c r="C22" s="1" t="s">
        <v>736</v>
      </c>
      <c r="D22" s="1" t="s">
        <v>817</v>
      </c>
      <c r="E22" s="1" t="s">
        <v>35</v>
      </c>
      <c r="F22" s="1" t="s">
        <v>36</v>
      </c>
      <c r="G22" s="1">
        <v>10007</v>
      </c>
      <c r="H22" s="44">
        <f aca="true" t="shared" si="2" ref="H22:H27">(V22/$K$291)</f>
        <v>1.6660904339811288E-06</v>
      </c>
      <c r="L22" s="7">
        <v>838</v>
      </c>
      <c r="V22" s="33">
        <f t="shared" si="1"/>
        <v>838</v>
      </c>
      <c r="W22" s="5"/>
      <c r="X22" s="5"/>
      <c r="Y22" s="5"/>
      <c r="Z22" s="5"/>
    </row>
    <row r="23" spans="1:26" ht="12">
      <c r="A23" s="10">
        <v>11452</v>
      </c>
      <c r="B23" t="s">
        <v>23</v>
      </c>
      <c r="C23" t="s">
        <v>594</v>
      </c>
      <c r="D23" t="s">
        <v>432</v>
      </c>
      <c r="E23" t="s">
        <v>44</v>
      </c>
      <c r="F23" t="s">
        <v>45</v>
      </c>
      <c r="G23" s="4" t="s">
        <v>46</v>
      </c>
      <c r="H23" s="44">
        <f t="shared" si="2"/>
        <v>0.00040429732200536575</v>
      </c>
      <c r="L23" s="7">
        <v>203351</v>
      </c>
      <c r="P23" s="7" t="s">
        <v>655</v>
      </c>
      <c r="V23" s="33">
        <f t="shared" si="1"/>
        <v>203351</v>
      </c>
      <c r="W23" s="5"/>
      <c r="X23" s="5"/>
      <c r="Y23" s="5"/>
      <c r="Z23" s="5"/>
    </row>
    <row r="24" spans="1:26" ht="12">
      <c r="A24" s="10">
        <v>11800</v>
      </c>
      <c r="B24" s="1" t="s">
        <v>23</v>
      </c>
      <c r="C24" s="1" t="s">
        <v>493</v>
      </c>
      <c r="D24" s="1" t="s">
        <v>212</v>
      </c>
      <c r="E24" s="1" t="s">
        <v>213</v>
      </c>
      <c r="F24" s="1" t="s">
        <v>88</v>
      </c>
      <c r="G24" s="1" t="s">
        <v>214</v>
      </c>
      <c r="H24" s="44">
        <f t="shared" si="2"/>
        <v>0.0039490438925321725</v>
      </c>
      <c r="K24" s="7">
        <v>1986266</v>
      </c>
      <c r="V24" s="33">
        <f t="shared" si="1"/>
        <v>1986266</v>
      </c>
      <c r="W24" s="5"/>
      <c r="X24" s="5"/>
      <c r="Y24" s="5"/>
      <c r="Z24" s="5"/>
    </row>
    <row r="25" spans="1:26" ht="12">
      <c r="A25" s="10">
        <v>11853</v>
      </c>
      <c r="B25" s="1" t="s">
        <v>23</v>
      </c>
      <c r="C25" s="1" t="s">
        <v>790</v>
      </c>
      <c r="D25" s="1" t="s">
        <v>791</v>
      </c>
      <c r="E25" s="1" t="s">
        <v>792</v>
      </c>
      <c r="F25" s="1" t="s">
        <v>1</v>
      </c>
      <c r="G25" s="4" t="s">
        <v>793</v>
      </c>
      <c r="H25" s="44">
        <f t="shared" si="2"/>
        <v>8.805824750770665E-05</v>
      </c>
      <c r="I25" s="7">
        <v>4398</v>
      </c>
      <c r="J25" s="7">
        <v>8761</v>
      </c>
      <c r="K25" s="7">
        <v>31132</v>
      </c>
      <c r="V25" s="33">
        <f t="shared" si="1"/>
        <v>44291</v>
      </c>
      <c r="W25" s="5"/>
      <c r="X25" s="5"/>
      <c r="Y25" s="5"/>
      <c r="Z25" s="5"/>
    </row>
    <row r="26" spans="1:26" ht="12">
      <c r="A26" s="10">
        <v>11991</v>
      </c>
      <c r="B26" s="1" t="s">
        <v>147</v>
      </c>
      <c r="C26" s="1" t="s">
        <v>148</v>
      </c>
      <c r="D26" s="1" t="s">
        <v>144</v>
      </c>
      <c r="E26" s="1" t="s">
        <v>145</v>
      </c>
      <c r="F26" s="1" t="s">
        <v>121</v>
      </c>
      <c r="G26" s="1" t="s">
        <v>146</v>
      </c>
      <c r="H26" s="44">
        <f t="shared" si="2"/>
        <v>0.003811120234314823</v>
      </c>
      <c r="I26" s="7">
        <v>1021602</v>
      </c>
      <c r="J26" s="7">
        <v>873850</v>
      </c>
      <c r="L26" s="7">
        <v>21442</v>
      </c>
      <c r="V26" s="33">
        <f t="shared" si="1"/>
        <v>1916894</v>
      </c>
      <c r="W26" s="5"/>
      <c r="X26" s="5"/>
      <c r="Y26" s="5"/>
      <c r="Z26" s="5"/>
    </row>
    <row r="27" spans="1:26" ht="12">
      <c r="A27" s="37">
        <v>12262</v>
      </c>
      <c r="B27" s="13" t="s">
        <v>23</v>
      </c>
      <c r="C27" s="1" t="s">
        <v>863</v>
      </c>
      <c r="D27" s="13" t="s">
        <v>861</v>
      </c>
      <c r="E27" s="13" t="s">
        <v>862</v>
      </c>
      <c r="F27" s="13" t="s">
        <v>22</v>
      </c>
      <c r="G27" s="13" t="s">
        <v>864</v>
      </c>
      <c r="H27" s="44">
        <f t="shared" si="2"/>
        <v>6.839321113239955E-07</v>
      </c>
      <c r="L27" s="7">
        <v>344</v>
      </c>
      <c r="V27" s="33">
        <f t="shared" si="1"/>
        <v>344</v>
      </c>
      <c r="W27" s="5"/>
      <c r="X27" s="5"/>
      <c r="Y27" s="5"/>
      <c r="Z27" s="5"/>
    </row>
    <row r="28" spans="1:26" ht="12">
      <c r="A28" s="10">
        <v>12548</v>
      </c>
      <c r="B28" s="1" t="s">
        <v>294</v>
      </c>
      <c r="C28" s="1" t="s">
        <v>446</v>
      </c>
      <c r="D28" s="1" t="s">
        <v>645</v>
      </c>
      <c r="E28" s="1" t="s">
        <v>448</v>
      </c>
      <c r="F28" s="1" t="s">
        <v>1</v>
      </c>
      <c r="G28" s="1">
        <v>79424</v>
      </c>
      <c r="H28" s="44">
        <f aca="true" t="shared" si="3" ref="H28:H36">(V28/$K$291)</f>
        <v>0.0008072784723313813</v>
      </c>
      <c r="J28" s="7">
        <v>406040</v>
      </c>
      <c r="V28" s="33">
        <f t="shared" si="1"/>
        <v>406040</v>
      </c>
      <c r="W28" s="5"/>
      <c r="X28" s="5"/>
      <c r="Y28" s="5"/>
      <c r="Z28" s="5"/>
    </row>
    <row r="29" spans="1:26" ht="12">
      <c r="A29" s="10">
        <v>12645</v>
      </c>
      <c r="B29" s="1" t="s">
        <v>9</v>
      </c>
      <c r="C29" s="1" t="s">
        <v>747</v>
      </c>
      <c r="D29" s="1" t="s">
        <v>748</v>
      </c>
      <c r="E29" s="1" t="s">
        <v>749</v>
      </c>
      <c r="F29" s="1" t="s">
        <v>1</v>
      </c>
      <c r="G29" s="4" t="s">
        <v>750</v>
      </c>
      <c r="H29" s="44">
        <f t="shared" si="3"/>
        <v>0.00018388429373327042</v>
      </c>
      <c r="K29" s="7">
        <v>92489</v>
      </c>
      <c r="V29" s="33">
        <f t="shared" si="1"/>
        <v>92489</v>
      </c>
      <c r="W29" s="5"/>
      <c r="X29" s="5"/>
      <c r="Y29" s="5"/>
      <c r="Z29" s="5"/>
    </row>
    <row r="30" spans="1:26" ht="12">
      <c r="A30" s="10">
        <v>12831</v>
      </c>
      <c r="B30" s="1" t="s">
        <v>23</v>
      </c>
      <c r="C30" s="1" t="s">
        <v>547</v>
      </c>
      <c r="D30" s="1" t="s">
        <v>548</v>
      </c>
      <c r="E30" s="1" t="s">
        <v>154</v>
      </c>
      <c r="F30" s="1" t="s">
        <v>1</v>
      </c>
      <c r="G30" s="1">
        <v>76120</v>
      </c>
      <c r="H30" s="44">
        <f t="shared" si="3"/>
        <v>1.3917223195546422E-07</v>
      </c>
      <c r="I30" s="7">
        <v>20</v>
      </c>
      <c r="J30" s="7">
        <v>50</v>
      </c>
      <c r="V30" s="33">
        <f t="shared" si="1"/>
        <v>70</v>
      </c>
      <c r="W30" s="5"/>
      <c r="X30" s="5"/>
      <c r="Y30" s="5"/>
      <c r="Z30" s="5"/>
    </row>
    <row r="31" spans="1:26" ht="12">
      <c r="A31" s="10">
        <v>12866</v>
      </c>
      <c r="B31" t="s">
        <v>23</v>
      </c>
      <c r="C31" t="s">
        <v>373</v>
      </c>
      <c r="D31" t="s">
        <v>374</v>
      </c>
      <c r="E31" t="s">
        <v>375</v>
      </c>
      <c r="F31" t="s">
        <v>169</v>
      </c>
      <c r="G31" s="4">
        <v>33706</v>
      </c>
      <c r="H31" s="44">
        <f t="shared" si="3"/>
        <v>2.7039176494204476E-07</v>
      </c>
      <c r="I31" s="7">
        <v>19</v>
      </c>
      <c r="J31" s="7">
        <v>117</v>
      </c>
      <c r="L31" s="7" t="s">
        <v>655</v>
      </c>
      <c r="V31" s="33">
        <f t="shared" si="1"/>
        <v>136</v>
      </c>
      <c r="W31" s="5"/>
      <c r="X31" s="5"/>
      <c r="Y31" s="5"/>
      <c r="Z31" s="5"/>
    </row>
    <row r="32" spans="1:26" ht="12">
      <c r="A32" s="10">
        <v>12904</v>
      </c>
      <c r="B32" s="1" t="s">
        <v>95</v>
      </c>
      <c r="C32" s="1" t="s">
        <v>96</v>
      </c>
      <c r="D32" s="1" t="s">
        <v>399</v>
      </c>
      <c r="E32" s="1" t="s">
        <v>35</v>
      </c>
      <c r="F32" s="1" t="s">
        <v>36</v>
      </c>
      <c r="G32" s="1">
        <v>10169</v>
      </c>
      <c r="H32" s="44">
        <f t="shared" si="3"/>
        <v>0.00018138316990755652</v>
      </c>
      <c r="I32" s="7">
        <v>69958</v>
      </c>
      <c r="J32" s="7">
        <v>13641</v>
      </c>
      <c r="L32" s="7">
        <v>7632</v>
      </c>
      <c r="V32" s="33">
        <f t="shared" si="1"/>
        <v>91231</v>
      </c>
      <c r="W32" s="5"/>
      <c r="X32" s="5"/>
      <c r="Y32" s="5"/>
      <c r="Z32" s="5"/>
    </row>
    <row r="33" spans="1:26" ht="12">
      <c r="A33" s="10">
        <v>13021</v>
      </c>
      <c r="B33" s="1" t="s">
        <v>20</v>
      </c>
      <c r="C33" s="1" t="s">
        <v>30</v>
      </c>
      <c r="D33" s="1" t="s">
        <v>31</v>
      </c>
      <c r="E33" s="1" t="s">
        <v>32</v>
      </c>
      <c r="F33" s="1" t="s">
        <v>33</v>
      </c>
      <c r="G33" s="1" t="s">
        <v>34</v>
      </c>
      <c r="H33" s="44">
        <f t="shared" si="3"/>
        <v>0.000640269805810082</v>
      </c>
      <c r="I33" s="7">
        <v>80553</v>
      </c>
      <c r="J33" s="7">
        <v>83961</v>
      </c>
      <c r="K33" s="7">
        <v>9544</v>
      </c>
      <c r="L33" s="7">
        <v>147981</v>
      </c>
      <c r="V33" s="33">
        <f t="shared" si="1"/>
        <v>322039</v>
      </c>
      <c r="W33" s="5"/>
      <c r="X33" s="5"/>
      <c r="Y33" s="5"/>
      <c r="Z33" s="5"/>
    </row>
    <row r="34" spans="1:26" ht="12">
      <c r="A34" s="10">
        <v>13056</v>
      </c>
      <c r="B34" s="1" t="s">
        <v>116</v>
      </c>
      <c r="C34" s="1" t="s">
        <v>117</v>
      </c>
      <c r="D34" s="1" t="s">
        <v>118</v>
      </c>
      <c r="E34" s="1" t="s">
        <v>119</v>
      </c>
      <c r="F34" s="1" t="s">
        <v>12</v>
      </c>
      <c r="G34" s="1" t="s">
        <v>322</v>
      </c>
      <c r="H34" s="44">
        <f t="shared" si="3"/>
        <v>4.6869231373115906E-05</v>
      </c>
      <c r="I34" s="7" t="s">
        <v>655</v>
      </c>
      <c r="J34" s="7" t="s">
        <v>655</v>
      </c>
      <c r="L34" s="7">
        <v>23574</v>
      </c>
      <c r="V34" s="33">
        <f t="shared" si="1"/>
        <v>23574</v>
      </c>
      <c r="W34" s="5"/>
      <c r="X34" s="5"/>
      <c r="Y34" s="5"/>
      <c r="Z34" s="5"/>
    </row>
    <row r="35" spans="1:26" ht="12">
      <c r="A35" s="10">
        <v>13331</v>
      </c>
      <c r="B35" s="1" t="s">
        <v>338</v>
      </c>
      <c r="C35" s="1" t="s">
        <v>337</v>
      </c>
      <c r="D35" s="1" t="s">
        <v>340</v>
      </c>
      <c r="E35" s="1" t="s">
        <v>55</v>
      </c>
      <c r="F35" s="1" t="s">
        <v>7</v>
      </c>
      <c r="G35" s="1" t="s">
        <v>316</v>
      </c>
      <c r="H35" s="44">
        <f t="shared" si="3"/>
        <v>1.4448065851719407E-05</v>
      </c>
      <c r="L35" s="7">
        <v>7267</v>
      </c>
      <c r="V35" s="33">
        <f t="shared" si="1"/>
        <v>7267</v>
      </c>
      <c r="W35" s="5"/>
      <c r="X35" s="5"/>
      <c r="Y35" s="5"/>
      <c r="Z35" s="5"/>
    </row>
    <row r="36" spans="1:26" ht="12">
      <c r="A36" s="10">
        <v>13528</v>
      </c>
      <c r="B36" s="1" t="s">
        <v>249</v>
      </c>
      <c r="C36" s="1" t="s">
        <v>253</v>
      </c>
      <c r="D36" s="1" t="s">
        <v>254</v>
      </c>
      <c r="E36" s="1" t="s">
        <v>255</v>
      </c>
      <c r="F36" s="1" t="s">
        <v>186</v>
      </c>
      <c r="G36" s="1" t="s">
        <v>256</v>
      </c>
      <c r="H36" s="44">
        <f t="shared" si="3"/>
        <v>0.0034285119105723454</v>
      </c>
      <c r="L36" s="7">
        <v>1765902</v>
      </c>
      <c r="P36" s="7">
        <v>-41450</v>
      </c>
      <c r="V36" s="33">
        <f t="shared" si="1"/>
        <v>1724452</v>
      </c>
      <c r="W36" s="5"/>
      <c r="X36" s="5"/>
      <c r="Y36" s="5"/>
      <c r="Z36" s="5"/>
    </row>
    <row r="37" spans="1:26" ht="12">
      <c r="A37" s="10">
        <v>13625</v>
      </c>
      <c r="B37" t="s">
        <v>23</v>
      </c>
      <c r="C37" t="s">
        <v>635</v>
      </c>
      <c r="D37" t="s">
        <v>636</v>
      </c>
      <c r="E37" t="s">
        <v>637</v>
      </c>
      <c r="F37" t="s">
        <v>17</v>
      </c>
      <c r="G37" s="4">
        <v>91301</v>
      </c>
      <c r="H37" s="44">
        <v>0</v>
      </c>
      <c r="I37" s="35"/>
      <c r="K37" s="7">
        <v>98627</v>
      </c>
      <c r="V37" s="33">
        <f t="shared" si="1"/>
        <v>98627</v>
      </c>
      <c r="W37" s="5"/>
      <c r="X37" s="5"/>
      <c r="Y37" s="5"/>
      <c r="Z37" s="5"/>
    </row>
    <row r="38" spans="1:26" ht="12">
      <c r="A38" s="10">
        <v>13714</v>
      </c>
      <c r="B38" s="1" t="s">
        <v>56</v>
      </c>
      <c r="C38" s="1" t="s">
        <v>132</v>
      </c>
      <c r="D38" s="1" t="s">
        <v>133</v>
      </c>
      <c r="E38" s="1" t="s">
        <v>134</v>
      </c>
      <c r="F38" s="1" t="s">
        <v>33</v>
      </c>
      <c r="G38" s="1" t="s">
        <v>135</v>
      </c>
      <c r="H38" s="44">
        <f aca="true" t="shared" si="4" ref="H38:H70">(V38/$K$291)</f>
        <v>0.0006479719947614459</v>
      </c>
      <c r="I38" s="7">
        <v>6102</v>
      </c>
      <c r="J38" s="7">
        <v>15668</v>
      </c>
      <c r="K38" s="7">
        <v>156863</v>
      </c>
      <c r="L38" s="7">
        <v>150052</v>
      </c>
      <c r="P38" s="7">
        <v>-2772</v>
      </c>
      <c r="V38" s="33">
        <f t="shared" si="1"/>
        <v>325913</v>
      </c>
      <c r="W38" s="5"/>
      <c r="X38" s="5"/>
      <c r="Y38" s="5"/>
      <c r="Z38" s="5"/>
    </row>
    <row r="39" spans="1:26" ht="12">
      <c r="A39" s="10">
        <v>13773</v>
      </c>
      <c r="B39" t="s">
        <v>591</v>
      </c>
      <c r="C39" s="1" t="s">
        <v>413</v>
      </c>
      <c r="D39" s="1" t="s">
        <v>75</v>
      </c>
      <c r="E39" s="1" t="s">
        <v>76</v>
      </c>
      <c r="F39" s="1" t="s">
        <v>33</v>
      </c>
      <c r="G39" s="1" t="s">
        <v>77</v>
      </c>
      <c r="H39" s="44">
        <f t="shared" si="4"/>
        <v>0.01991647685860629</v>
      </c>
      <c r="K39" s="7">
        <v>8103159</v>
      </c>
      <c r="L39" s="7">
        <v>1914309</v>
      </c>
      <c r="V39" s="33">
        <f t="shared" si="1"/>
        <v>10017468</v>
      </c>
      <c r="W39" s="5"/>
      <c r="X39" s="5"/>
      <c r="Y39" s="5"/>
      <c r="Z39" s="5"/>
    </row>
    <row r="40" spans="1:26" ht="12">
      <c r="A40" s="10">
        <v>13935</v>
      </c>
      <c r="B40" s="1" t="s">
        <v>341</v>
      </c>
      <c r="C40" s="1" t="s">
        <v>233</v>
      </c>
      <c r="D40" s="1" t="s">
        <v>225</v>
      </c>
      <c r="E40" s="1" t="s">
        <v>226</v>
      </c>
      <c r="F40" s="1" t="s">
        <v>15</v>
      </c>
      <c r="G40" s="1" t="s">
        <v>227</v>
      </c>
      <c r="H40" s="44">
        <f t="shared" si="4"/>
        <v>0.0016619331605951448</v>
      </c>
      <c r="I40" s="7">
        <v>286132</v>
      </c>
      <c r="J40" s="7">
        <v>120139</v>
      </c>
      <c r="L40" s="7">
        <v>429638</v>
      </c>
      <c r="V40" s="33">
        <f t="shared" si="1"/>
        <v>835909</v>
      </c>
      <c r="W40" s="5"/>
      <c r="X40" s="5"/>
      <c r="Y40" s="5"/>
      <c r="Z40" s="5"/>
    </row>
    <row r="41" spans="1:26" ht="12">
      <c r="A41" s="10">
        <v>13978</v>
      </c>
      <c r="B41" s="1" t="s">
        <v>215</v>
      </c>
      <c r="C41" s="1" t="s">
        <v>216</v>
      </c>
      <c r="D41" s="1" t="s">
        <v>217</v>
      </c>
      <c r="E41" s="1" t="s">
        <v>218</v>
      </c>
      <c r="F41" s="1" t="s">
        <v>12</v>
      </c>
      <c r="G41" s="1" t="s">
        <v>219</v>
      </c>
      <c r="H41" s="44">
        <f t="shared" si="4"/>
        <v>0.0003389380655295953</v>
      </c>
      <c r="L41" s="7">
        <v>170477</v>
      </c>
      <c r="V41" s="33">
        <f t="shared" si="1"/>
        <v>170477</v>
      </c>
      <c r="W41" s="5"/>
      <c r="X41" s="5"/>
      <c r="Y41" s="5"/>
      <c r="Z41" s="5"/>
    </row>
    <row r="42" spans="1:26" ht="12">
      <c r="A42" s="10">
        <v>14184</v>
      </c>
      <c r="B42" s="13" t="s">
        <v>23</v>
      </c>
      <c r="C42" s="13" t="s">
        <v>819</v>
      </c>
      <c r="D42" s="13" t="s">
        <v>820</v>
      </c>
      <c r="E42" s="13" t="s">
        <v>821</v>
      </c>
      <c r="F42" s="13" t="s">
        <v>29</v>
      </c>
      <c r="G42" s="1">
        <v>53081</v>
      </c>
      <c r="H42" s="44">
        <f t="shared" si="4"/>
        <v>0.0015308488234910354</v>
      </c>
      <c r="I42" s="7">
        <v>135975</v>
      </c>
      <c r="J42" s="7">
        <v>101829</v>
      </c>
      <c r="K42" s="7">
        <v>307689</v>
      </c>
      <c r="L42" s="7">
        <v>224484</v>
      </c>
      <c r="V42" s="33">
        <f t="shared" si="1"/>
        <v>769977</v>
      </c>
      <c r="W42" s="5"/>
      <c r="X42" s="5"/>
      <c r="Y42" s="5"/>
      <c r="Z42" s="5"/>
    </row>
    <row r="43" spans="1:26" ht="12">
      <c r="A43" s="10">
        <v>14265</v>
      </c>
      <c r="B43" s="1" t="s">
        <v>321</v>
      </c>
      <c r="C43" s="1" t="s">
        <v>183</v>
      </c>
      <c r="D43" s="1" t="s">
        <v>184</v>
      </c>
      <c r="E43" s="1" t="s">
        <v>185</v>
      </c>
      <c r="F43" s="1" t="s">
        <v>186</v>
      </c>
      <c r="G43" s="1" t="s">
        <v>347</v>
      </c>
      <c r="H43" s="44">
        <f t="shared" si="4"/>
        <v>4.288095284022075E-05</v>
      </c>
      <c r="L43" s="7">
        <v>21568</v>
      </c>
      <c r="V43" s="33">
        <f t="shared" si="1"/>
        <v>21568</v>
      </c>
      <c r="W43" s="5"/>
      <c r="X43" s="5"/>
      <c r="Y43" s="5"/>
      <c r="Z43" s="5"/>
    </row>
    <row r="44" spans="1:26" ht="12">
      <c r="A44" s="10">
        <v>14354</v>
      </c>
      <c r="B44" s="1" t="s">
        <v>341</v>
      </c>
      <c r="C44" s="1" t="s">
        <v>174</v>
      </c>
      <c r="D44" s="1" t="s">
        <v>175</v>
      </c>
      <c r="E44" s="1" t="s">
        <v>176</v>
      </c>
      <c r="F44" s="1" t="s">
        <v>29</v>
      </c>
      <c r="G44" s="1" t="s">
        <v>177</v>
      </c>
      <c r="H44" s="44">
        <f t="shared" si="4"/>
        <v>0.0003089762721643261</v>
      </c>
      <c r="L44" s="7">
        <v>155407</v>
      </c>
      <c r="V44" s="33">
        <f t="shared" si="1"/>
        <v>155407</v>
      </c>
      <c r="W44" s="5"/>
      <c r="X44" s="5"/>
      <c r="Y44" s="5"/>
      <c r="Z44" s="5"/>
    </row>
    <row r="45" spans="1:26" ht="12">
      <c r="A45" s="10">
        <v>14559</v>
      </c>
      <c r="B45" s="1" t="s">
        <v>23</v>
      </c>
      <c r="C45" s="1" t="s">
        <v>334</v>
      </c>
      <c r="D45" s="1" t="s">
        <v>126</v>
      </c>
      <c r="E45" s="1" t="s">
        <v>127</v>
      </c>
      <c r="F45" s="1" t="s">
        <v>33</v>
      </c>
      <c r="G45" s="1" t="s">
        <v>128</v>
      </c>
      <c r="H45" s="44">
        <f t="shared" si="4"/>
        <v>0.0004187394233328585</v>
      </c>
      <c r="I45" s="7">
        <v>18563</v>
      </c>
      <c r="J45" s="7">
        <v>54984</v>
      </c>
      <c r="L45" s="7">
        <v>137068</v>
      </c>
      <c r="V45" s="33">
        <f t="shared" si="1"/>
        <v>210615</v>
      </c>
      <c r="W45" s="5"/>
      <c r="X45" s="5"/>
      <c r="Y45" s="5"/>
      <c r="Z45" s="5"/>
    </row>
    <row r="46" spans="1:26" ht="12">
      <c r="A46" s="10">
        <v>14648</v>
      </c>
      <c r="B46" s="1" t="s">
        <v>857</v>
      </c>
      <c r="C46" s="1" t="s">
        <v>631</v>
      </c>
      <c r="D46" s="1" t="s">
        <v>312</v>
      </c>
      <c r="E46" s="1" t="s">
        <v>150</v>
      </c>
      <c r="F46" s="1" t="s">
        <v>151</v>
      </c>
      <c r="G46" s="1" t="s">
        <v>313</v>
      </c>
      <c r="H46" s="44">
        <f t="shared" si="4"/>
        <v>0.003642222801788414</v>
      </c>
      <c r="I46" s="7">
        <v>12830</v>
      </c>
      <c r="J46" s="7">
        <v>16627</v>
      </c>
      <c r="L46" s="7">
        <v>1802486</v>
      </c>
      <c r="V46" s="33">
        <f t="shared" si="1"/>
        <v>1831943</v>
      </c>
      <c r="W46" s="5"/>
      <c r="X46" s="5"/>
      <c r="Y46" s="5"/>
      <c r="Z46" s="5"/>
    </row>
    <row r="47" spans="1:26" ht="12">
      <c r="A47" s="10">
        <v>14974</v>
      </c>
      <c r="B47" s="1" t="s">
        <v>23</v>
      </c>
      <c r="C47" s="1" t="s">
        <v>786</v>
      </c>
      <c r="D47" s="1" t="s">
        <v>787</v>
      </c>
      <c r="E47" s="1" t="s">
        <v>470</v>
      </c>
      <c r="F47" s="1" t="s">
        <v>22</v>
      </c>
      <c r="G47" s="4" t="s">
        <v>788</v>
      </c>
      <c r="H47" s="44">
        <f t="shared" si="4"/>
        <v>0.00026947720456062317</v>
      </c>
      <c r="I47" s="7">
        <v>68879</v>
      </c>
      <c r="J47" s="7">
        <v>66792</v>
      </c>
      <c r="M47" s="7">
        <v>-131</v>
      </c>
      <c r="V47" s="33">
        <f t="shared" si="1"/>
        <v>135540</v>
      </c>
      <c r="W47" s="5"/>
      <c r="X47" s="5"/>
      <c r="Y47" s="5"/>
      <c r="Z47" s="5"/>
    </row>
    <row r="48" spans="1:26" ht="12">
      <c r="A48" s="10">
        <v>15032</v>
      </c>
      <c r="B48" s="1" t="s">
        <v>23</v>
      </c>
      <c r="C48" s="1" t="s">
        <v>335</v>
      </c>
      <c r="D48" s="1" t="s">
        <v>126</v>
      </c>
      <c r="E48" s="1" t="s">
        <v>127</v>
      </c>
      <c r="F48" s="1" t="s">
        <v>33</v>
      </c>
      <c r="G48" s="1" t="s">
        <v>128</v>
      </c>
      <c r="H48" s="44">
        <f t="shared" si="4"/>
        <v>0.00012709407039647214</v>
      </c>
      <c r="I48" s="7">
        <v>1840</v>
      </c>
      <c r="J48" s="7">
        <v>1931</v>
      </c>
      <c r="L48" s="7">
        <v>60154</v>
      </c>
      <c r="V48" s="33">
        <f t="shared" si="1"/>
        <v>63925</v>
      </c>
      <c r="W48" s="5"/>
      <c r="X48" s="5"/>
      <c r="Y48" s="5"/>
      <c r="Z48" s="5"/>
    </row>
    <row r="49" spans="1:26" ht="12">
      <c r="A49" s="10">
        <v>15130</v>
      </c>
      <c r="B49" t="s">
        <v>23</v>
      </c>
      <c r="C49" s="1" t="s">
        <v>484</v>
      </c>
      <c r="D49" s="1" t="s">
        <v>485</v>
      </c>
      <c r="E49" s="1" t="s">
        <v>292</v>
      </c>
      <c r="F49" s="1" t="s">
        <v>12</v>
      </c>
      <c r="G49" s="1" t="s">
        <v>486</v>
      </c>
      <c r="H49" s="44">
        <f t="shared" si="4"/>
        <v>0.0008505093439262329</v>
      </c>
      <c r="I49" s="7">
        <v>22636</v>
      </c>
      <c r="J49" s="7" t="s">
        <v>655</v>
      </c>
      <c r="K49" s="7">
        <v>405148</v>
      </c>
      <c r="V49" s="33">
        <f t="shared" si="1"/>
        <v>427784</v>
      </c>
      <c r="W49" s="5"/>
      <c r="X49" s="5"/>
      <c r="Y49" s="5"/>
      <c r="Z49" s="5"/>
    </row>
    <row r="50" spans="1:26" ht="12.75">
      <c r="A50" s="10">
        <v>15474</v>
      </c>
      <c r="B50" s="1" t="s">
        <v>109</v>
      </c>
      <c r="C50" s="1" t="s">
        <v>139</v>
      </c>
      <c r="D50" s="1" t="s">
        <v>140</v>
      </c>
      <c r="E50" s="1" t="s">
        <v>141</v>
      </c>
      <c r="F50" s="1" t="s">
        <v>1</v>
      </c>
      <c r="G50" s="1" t="s">
        <v>142</v>
      </c>
      <c r="H50" s="44">
        <f t="shared" si="4"/>
        <v>0.0002811060386278733</v>
      </c>
      <c r="I50" s="7">
        <v>43065</v>
      </c>
      <c r="J50" s="7">
        <v>69230</v>
      </c>
      <c r="K50" s="7">
        <v>29094</v>
      </c>
      <c r="V50" s="33">
        <f t="shared" si="1"/>
        <v>141389</v>
      </c>
      <c r="W50" s="5"/>
      <c r="X50" s="5"/>
      <c r="Y50" s="5"/>
      <c r="Z50" s="5"/>
    </row>
    <row r="51" spans="1:26" ht="12">
      <c r="A51" s="10">
        <v>15580</v>
      </c>
      <c r="B51" s="1" t="s">
        <v>323</v>
      </c>
      <c r="C51" s="1" t="s">
        <v>143</v>
      </c>
      <c r="D51" s="1" t="s">
        <v>144</v>
      </c>
      <c r="E51" s="1" t="s">
        <v>145</v>
      </c>
      <c r="F51" s="1" t="s">
        <v>121</v>
      </c>
      <c r="G51" s="1" t="s">
        <v>146</v>
      </c>
      <c r="H51" s="44">
        <f t="shared" si="4"/>
        <v>1.805660300885037E-05</v>
      </c>
      <c r="J51" s="7">
        <v>5000</v>
      </c>
      <c r="L51" s="7">
        <v>4082</v>
      </c>
      <c r="V51" s="33">
        <f t="shared" si="1"/>
        <v>9082</v>
      </c>
      <c r="W51" s="5"/>
      <c r="X51" s="5"/>
      <c r="Y51" s="5"/>
      <c r="Z51" s="5"/>
    </row>
    <row r="52" spans="1:26" ht="12">
      <c r="A52" s="10">
        <v>15598</v>
      </c>
      <c r="B52" t="s">
        <v>422</v>
      </c>
      <c r="C52" s="1" t="s">
        <v>57</v>
      </c>
      <c r="D52" s="1" t="s">
        <v>423</v>
      </c>
      <c r="E52" s="1" t="s">
        <v>424</v>
      </c>
      <c r="F52" s="1" t="s">
        <v>17</v>
      </c>
      <c r="G52" s="1">
        <v>92626</v>
      </c>
      <c r="H52" s="44">
        <f t="shared" si="4"/>
        <v>0.00726011630925627</v>
      </c>
      <c r="K52" s="7">
        <v>3651649</v>
      </c>
      <c r="V52" s="33">
        <f t="shared" si="1"/>
        <v>3651649</v>
      </c>
      <c r="W52" s="5"/>
      <c r="X52" s="5"/>
      <c r="Y52" s="5"/>
      <c r="Z52" s="5"/>
    </row>
    <row r="53" spans="1:26" ht="12">
      <c r="A53" s="10">
        <v>15954</v>
      </c>
      <c r="B53" s="1" t="s">
        <v>9</v>
      </c>
      <c r="C53" s="1" t="s">
        <v>759</v>
      </c>
      <c r="D53" s="1" t="s">
        <v>713</v>
      </c>
      <c r="E53" s="1" t="s">
        <v>94</v>
      </c>
      <c r="F53" s="1" t="s">
        <v>1</v>
      </c>
      <c r="G53" s="1">
        <v>75251</v>
      </c>
      <c r="H53" s="44">
        <f t="shared" si="4"/>
        <v>4.7630702299386516E-05</v>
      </c>
      <c r="I53" s="7">
        <v>14655</v>
      </c>
      <c r="J53" s="7">
        <v>9302</v>
      </c>
      <c r="V53" s="33">
        <f t="shared" si="1"/>
        <v>23957</v>
      </c>
      <c r="W53" s="5"/>
      <c r="X53" s="5"/>
      <c r="Y53" s="5"/>
      <c r="Z53" s="5"/>
    </row>
    <row r="54" spans="1:26" ht="12">
      <c r="A54" s="10">
        <v>16063</v>
      </c>
      <c r="B54" t="s">
        <v>330</v>
      </c>
      <c r="C54" t="s">
        <v>391</v>
      </c>
      <c r="D54" t="s">
        <v>331</v>
      </c>
      <c r="E54" t="s">
        <v>94</v>
      </c>
      <c r="F54" t="s">
        <v>1</v>
      </c>
      <c r="G54" s="4" t="s">
        <v>332</v>
      </c>
      <c r="H54" s="44">
        <f t="shared" si="4"/>
        <v>0.004631256232704147</v>
      </c>
      <c r="I54" s="7">
        <v>90750</v>
      </c>
      <c r="J54" s="7">
        <v>56936</v>
      </c>
      <c r="K54" s="7">
        <v>2181715</v>
      </c>
      <c r="V54" s="33">
        <f t="shared" si="1"/>
        <v>2329401</v>
      </c>
      <c r="W54" s="5"/>
      <c r="X54" s="5"/>
      <c r="Y54" s="5"/>
      <c r="Z54" s="5"/>
    </row>
    <row r="55" spans="1:26" ht="12">
      <c r="A55" s="10">
        <v>16217</v>
      </c>
      <c r="B55" s="1" t="s">
        <v>23</v>
      </c>
      <c r="C55" s="1" t="s">
        <v>515</v>
      </c>
      <c r="D55" s="1" t="s">
        <v>708</v>
      </c>
      <c r="E55" s="1" t="s">
        <v>35</v>
      </c>
      <c r="F55" s="1" t="s">
        <v>36</v>
      </c>
      <c r="G55" s="1" t="s">
        <v>709</v>
      </c>
      <c r="H55" s="44">
        <f t="shared" si="4"/>
        <v>0.0004973498644655314</v>
      </c>
      <c r="I55" s="7">
        <v>125077</v>
      </c>
      <c r="J55" s="7">
        <v>125077</v>
      </c>
      <c r="L55" s="7" t="s">
        <v>655</v>
      </c>
      <c r="V55" s="33">
        <f t="shared" si="1"/>
        <v>250154</v>
      </c>
      <c r="W55" s="5"/>
      <c r="X55" s="5"/>
      <c r="Y55" s="5"/>
      <c r="Z55" s="5"/>
    </row>
    <row r="56" spans="1:26" ht="12">
      <c r="A56" s="10">
        <v>16535</v>
      </c>
      <c r="B56" s="1" t="s">
        <v>308</v>
      </c>
      <c r="C56" s="1" t="s">
        <v>68</v>
      </c>
      <c r="D56" s="1" t="s">
        <v>309</v>
      </c>
      <c r="E56" s="1" t="s">
        <v>11</v>
      </c>
      <c r="F56" s="1" t="s">
        <v>12</v>
      </c>
      <c r="G56" s="1" t="s">
        <v>69</v>
      </c>
      <c r="H56" s="44">
        <f t="shared" si="4"/>
        <v>0.00524914714361579</v>
      </c>
      <c r="I56" s="7">
        <v>811369</v>
      </c>
      <c r="J56" s="7">
        <v>635556</v>
      </c>
      <c r="L56" s="7">
        <v>1193259</v>
      </c>
      <c r="V56" s="33">
        <f t="shared" si="1"/>
        <v>2640184</v>
      </c>
      <c r="W56" s="5"/>
      <c r="X56" s="5"/>
      <c r="Y56" s="5"/>
      <c r="Z56" s="5"/>
    </row>
    <row r="57" spans="1:26" ht="12">
      <c r="A57" s="10">
        <v>16691</v>
      </c>
      <c r="B57" s="1" t="s">
        <v>346</v>
      </c>
      <c r="C57" s="1" t="s">
        <v>738</v>
      </c>
      <c r="D57" s="1" t="s">
        <v>414</v>
      </c>
      <c r="E57" s="1" t="s">
        <v>199</v>
      </c>
      <c r="F57" s="1" t="s">
        <v>7</v>
      </c>
      <c r="G57" s="1">
        <v>45201</v>
      </c>
      <c r="H57" s="44">
        <f t="shared" si="4"/>
        <v>0.00014685851550889028</v>
      </c>
      <c r="J57" s="7">
        <v>13110</v>
      </c>
      <c r="L57" s="7">
        <v>60756</v>
      </c>
      <c r="V57" s="33">
        <f t="shared" si="1"/>
        <v>73866</v>
      </c>
      <c r="W57" s="5"/>
      <c r="X57" s="5"/>
      <c r="Y57" s="5"/>
      <c r="Z57" s="5"/>
    </row>
    <row r="58" spans="1:26" ht="12">
      <c r="A58" s="10">
        <v>17230</v>
      </c>
      <c r="B58" s="1" t="s">
        <v>376</v>
      </c>
      <c r="C58" s="1" t="s">
        <v>715</v>
      </c>
      <c r="D58" s="1" t="s">
        <v>716</v>
      </c>
      <c r="E58" s="1" t="s">
        <v>292</v>
      </c>
      <c r="F58" s="1" t="s">
        <v>12</v>
      </c>
      <c r="G58" s="1" t="s">
        <v>293</v>
      </c>
      <c r="H58" s="44">
        <f t="shared" si="4"/>
        <v>0.019842125087771452</v>
      </c>
      <c r="K58" s="8">
        <v>9980071</v>
      </c>
      <c r="V58" s="33">
        <f t="shared" si="1"/>
        <v>9980071</v>
      </c>
      <c r="W58" s="5"/>
      <c r="X58" s="5"/>
      <c r="Y58" s="5"/>
      <c r="Z58" s="5"/>
    </row>
    <row r="59" spans="1:26" ht="12">
      <c r="A59" s="10">
        <v>18023</v>
      </c>
      <c r="B59" s="1" t="s">
        <v>106</v>
      </c>
      <c r="C59" s="1" t="s">
        <v>107</v>
      </c>
      <c r="D59" s="1" t="s">
        <v>646</v>
      </c>
      <c r="E59" s="1" t="s">
        <v>108</v>
      </c>
      <c r="F59" s="1" t="s">
        <v>88</v>
      </c>
      <c r="G59" s="1" t="s">
        <v>643</v>
      </c>
      <c r="H59" s="44">
        <f t="shared" si="4"/>
        <v>0.0002913173041039199</v>
      </c>
      <c r="L59" s="7">
        <v>146525</v>
      </c>
      <c r="V59" s="33">
        <f t="shared" si="1"/>
        <v>146525</v>
      </c>
      <c r="W59" s="5"/>
      <c r="X59" s="5"/>
      <c r="Y59" s="5"/>
      <c r="Z59" s="5"/>
    </row>
    <row r="60" spans="1:26" ht="12">
      <c r="A60" s="10">
        <v>18058</v>
      </c>
      <c r="B60" s="1" t="s">
        <v>0</v>
      </c>
      <c r="C60" s="1" t="s">
        <v>129</v>
      </c>
      <c r="D60" s="1" t="s">
        <v>130</v>
      </c>
      <c r="E60" s="1" t="s">
        <v>82</v>
      </c>
      <c r="F60" s="1" t="s">
        <v>22</v>
      </c>
      <c r="G60" s="1" t="s">
        <v>131</v>
      </c>
      <c r="H60" s="44">
        <f t="shared" si="4"/>
        <v>0.009159964400379281</v>
      </c>
      <c r="I60" s="7">
        <v>11120</v>
      </c>
      <c r="J60" s="7">
        <v>8618</v>
      </c>
      <c r="L60" s="7">
        <v>4587485</v>
      </c>
      <c r="V60" s="33">
        <f t="shared" si="1"/>
        <v>4607223</v>
      </c>
      <c r="W60" s="5"/>
      <c r="X60" s="5"/>
      <c r="Y60" s="5"/>
      <c r="Z60" s="5"/>
    </row>
    <row r="61" spans="1:26" ht="12">
      <c r="A61" s="37">
        <v>18279</v>
      </c>
      <c r="B61" s="13" t="s">
        <v>9</v>
      </c>
      <c r="C61" s="13" t="s">
        <v>858</v>
      </c>
      <c r="D61" s="13" t="s">
        <v>831</v>
      </c>
      <c r="E61" s="13" t="s">
        <v>865</v>
      </c>
      <c r="F61" s="13" t="s">
        <v>22</v>
      </c>
      <c r="G61" s="1">
        <v>19106</v>
      </c>
      <c r="H61" s="44">
        <f t="shared" si="4"/>
        <v>0.00023007953386877344</v>
      </c>
      <c r="K61" s="7">
        <v>115724</v>
      </c>
      <c r="V61" s="33">
        <f t="shared" si="1"/>
        <v>115724</v>
      </c>
      <c r="W61" s="5"/>
      <c r="X61" s="5"/>
      <c r="Y61" s="5"/>
      <c r="Z61" s="5"/>
    </row>
    <row r="62" spans="1:26" ht="12">
      <c r="A62" s="10">
        <v>18333</v>
      </c>
      <c r="B62" s="1" t="s">
        <v>23</v>
      </c>
      <c r="C62" s="1" t="s">
        <v>782</v>
      </c>
      <c r="D62" s="1" t="s">
        <v>783</v>
      </c>
      <c r="E62" s="1" t="s">
        <v>784</v>
      </c>
      <c r="F62" s="1" t="s">
        <v>785</v>
      </c>
      <c r="G62" s="4">
        <v>3431</v>
      </c>
      <c r="H62" s="44">
        <f t="shared" si="4"/>
        <v>0.009990816660629176</v>
      </c>
      <c r="I62" s="7">
        <v>131583</v>
      </c>
      <c r="J62" s="7">
        <v>128156</v>
      </c>
      <c r="L62" s="7">
        <v>4765381</v>
      </c>
      <c r="V62" s="33">
        <f t="shared" si="1"/>
        <v>5025120</v>
      </c>
      <c r="W62" s="5"/>
      <c r="X62" s="5"/>
      <c r="Y62" s="5"/>
      <c r="Z62" s="5"/>
    </row>
    <row r="63" spans="1:26" ht="12">
      <c r="A63" s="10">
        <v>18538</v>
      </c>
      <c r="B63" s="1" t="s">
        <v>9</v>
      </c>
      <c r="C63" s="1" t="s">
        <v>728</v>
      </c>
      <c r="D63" s="1" t="s">
        <v>729</v>
      </c>
      <c r="E63" s="1" t="s">
        <v>730</v>
      </c>
      <c r="F63" s="1" t="s">
        <v>37</v>
      </c>
      <c r="G63" s="1" t="s">
        <v>731</v>
      </c>
      <c r="H63" s="44">
        <f t="shared" si="4"/>
        <v>-1.1730230979103413E-06</v>
      </c>
      <c r="L63" s="7">
        <v>-590</v>
      </c>
      <c r="V63" s="33">
        <f t="shared" si="1"/>
        <v>-590</v>
      </c>
      <c r="W63" s="5"/>
      <c r="X63" s="5"/>
      <c r="Y63" s="5"/>
      <c r="Z63" s="5"/>
    </row>
    <row r="64" spans="1:26" ht="12">
      <c r="A64" s="10">
        <v>18600</v>
      </c>
      <c r="B64" t="s">
        <v>392</v>
      </c>
      <c r="C64" t="s">
        <v>669</v>
      </c>
      <c r="D64" t="s">
        <v>91</v>
      </c>
      <c r="E64" t="s">
        <v>92</v>
      </c>
      <c r="F64" t="s">
        <v>1</v>
      </c>
      <c r="G64" s="4" t="s">
        <v>93</v>
      </c>
      <c r="H64" s="44">
        <f t="shared" si="4"/>
        <v>0.0024513777054888043</v>
      </c>
      <c r="I64" s="7">
        <v>32110</v>
      </c>
      <c r="J64" s="7">
        <v>58561</v>
      </c>
      <c r="K64" s="7">
        <v>1142308</v>
      </c>
      <c r="V64" s="33">
        <f t="shared" si="1"/>
        <v>1232979</v>
      </c>
      <c r="W64" s="5"/>
      <c r="X64" s="5"/>
      <c r="Y64" s="5"/>
      <c r="Z64" s="5"/>
    </row>
    <row r="65" spans="1:26" ht="12">
      <c r="A65" s="10">
        <v>18694</v>
      </c>
      <c r="B65" s="1" t="s">
        <v>9</v>
      </c>
      <c r="C65" s="1" t="s">
        <v>739</v>
      </c>
      <c r="D65" s="1" t="s">
        <v>740</v>
      </c>
      <c r="E65" s="1" t="s">
        <v>123</v>
      </c>
      <c r="F65" s="1" t="s">
        <v>1</v>
      </c>
      <c r="G65" s="4" t="s">
        <v>741</v>
      </c>
      <c r="H65" s="44">
        <f t="shared" si="4"/>
        <v>9.859358546673529E-06</v>
      </c>
      <c r="L65" s="7">
        <v>4959</v>
      </c>
      <c r="V65" s="33">
        <f t="shared" si="1"/>
        <v>4959</v>
      </c>
      <c r="W65" s="5"/>
      <c r="X65" s="5"/>
      <c r="Y65" s="5"/>
      <c r="Z65" s="5"/>
    </row>
    <row r="66" spans="1:26" ht="12">
      <c r="A66" s="10">
        <v>18767</v>
      </c>
      <c r="B66" s="1" t="s">
        <v>23</v>
      </c>
      <c r="C66" s="1" t="s">
        <v>245</v>
      </c>
      <c r="D66" s="1" t="s">
        <v>246</v>
      </c>
      <c r="E66" s="1" t="s">
        <v>247</v>
      </c>
      <c r="F66" s="1" t="s">
        <v>29</v>
      </c>
      <c r="G66" s="1" t="s">
        <v>248</v>
      </c>
      <c r="H66" s="44">
        <f t="shared" si="4"/>
        <v>0.004559719717304296</v>
      </c>
      <c r="I66" s="7">
        <v>617</v>
      </c>
      <c r="J66" s="7">
        <v>1475</v>
      </c>
      <c r="K66" s="7">
        <v>43022</v>
      </c>
      <c r="L66" s="7">
        <v>2285997</v>
      </c>
      <c r="P66" s="7">
        <v>-37691</v>
      </c>
      <c r="V66" s="33">
        <f t="shared" si="1"/>
        <v>2293420</v>
      </c>
      <c r="W66" s="5"/>
      <c r="X66" s="5"/>
      <c r="Y66" s="5"/>
      <c r="Z66" s="5"/>
    </row>
    <row r="67" spans="1:26" ht="12">
      <c r="A67" s="10">
        <v>19046</v>
      </c>
      <c r="B67" t="s">
        <v>315</v>
      </c>
      <c r="C67" t="s">
        <v>754</v>
      </c>
      <c r="D67" t="s">
        <v>97</v>
      </c>
      <c r="E67" t="s">
        <v>44</v>
      </c>
      <c r="F67" t="s">
        <v>45</v>
      </c>
      <c r="G67" s="4" t="s">
        <v>98</v>
      </c>
      <c r="H67" s="44">
        <f t="shared" si="4"/>
        <v>0.005190368745536771</v>
      </c>
      <c r="L67" s="7">
        <v>2610620</v>
      </c>
      <c r="V67" s="33">
        <f aca="true" t="shared" si="5" ref="V67:V130">SUM(I67:T67)</f>
        <v>2610620</v>
      </c>
      <c r="W67" s="5"/>
      <c r="X67" s="5"/>
      <c r="Y67" s="5"/>
      <c r="Z67" s="5"/>
    </row>
    <row r="68" spans="1:26" ht="12">
      <c r="A68" s="10">
        <v>19062</v>
      </c>
      <c r="B68" s="1" t="s">
        <v>9</v>
      </c>
      <c r="C68" s="1" t="s">
        <v>462</v>
      </c>
      <c r="D68" s="1" t="s">
        <v>97</v>
      </c>
      <c r="E68" s="1" t="s">
        <v>44</v>
      </c>
      <c r="F68" s="1" t="s">
        <v>45</v>
      </c>
      <c r="G68" s="1" t="s">
        <v>463</v>
      </c>
      <c r="H68" s="44">
        <f t="shared" si="4"/>
        <v>0.0005095274347616345</v>
      </c>
      <c r="I68" s="7">
        <v>135037</v>
      </c>
      <c r="J68" s="7">
        <v>116125</v>
      </c>
      <c r="K68" s="7">
        <v>5117</v>
      </c>
      <c r="V68" s="33">
        <f t="shared" si="5"/>
        <v>256279</v>
      </c>
      <c r="W68" s="5"/>
      <c r="X68" s="5"/>
      <c r="Y68" s="5"/>
      <c r="Z68" s="5"/>
    </row>
    <row r="69" spans="1:26" ht="12">
      <c r="A69" s="10">
        <v>19070</v>
      </c>
      <c r="B69" t="s">
        <v>23</v>
      </c>
      <c r="C69" t="s">
        <v>539</v>
      </c>
      <c r="D69" t="s">
        <v>97</v>
      </c>
      <c r="E69" t="s">
        <v>44</v>
      </c>
      <c r="F69" t="s">
        <v>45</v>
      </c>
      <c r="G69" s="4" t="s">
        <v>463</v>
      </c>
      <c r="H69" s="44">
        <f t="shared" si="4"/>
        <v>0.009335355211613784</v>
      </c>
      <c r="I69" s="7">
        <v>220845</v>
      </c>
      <c r="J69" s="7">
        <v>181888</v>
      </c>
      <c r="K69" s="7">
        <v>4292707</v>
      </c>
      <c r="V69" s="33">
        <f t="shared" si="5"/>
        <v>4695440</v>
      </c>
      <c r="W69" s="5"/>
      <c r="X69" s="5"/>
      <c r="Y69" s="5"/>
      <c r="Z69" s="5"/>
    </row>
    <row r="70" spans="1:26" ht="12">
      <c r="A70" s="10">
        <v>19100</v>
      </c>
      <c r="B70" s="1" t="s">
        <v>604</v>
      </c>
      <c r="C70" s="1" t="s">
        <v>65</v>
      </c>
      <c r="D70" s="1" t="s">
        <v>428</v>
      </c>
      <c r="E70" s="1" t="s">
        <v>66</v>
      </c>
      <c r="F70" s="1" t="s">
        <v>33</v>
      </c>
      <c r="G70" s="1" t="s">
        <v>67</v>
      </c>
      <c r="H70" s="44">
        <f t="shared" si="4"/>
        <v>0.007909680831986236</v>
      </c>
      <c r="I70" s="7">
        <v>68212</v>
      </c>
      <c r="J70" s="7">
        <v>182852</v>
      </c>
      <c r="K70" s="8">
        <v>1678145</v>
      </c>
      <c r="L70" s="7">
        <v>2049154</v>
      </c>
      <c r="V70" s="33">
        <f t="shared" si="5"/>
        <v>3978363</v>
      </c>
      <c r="W70" s="5"/>
      <c r="X70" s="5"/>
      <c r="Y70" s="5"/>
      <c r="Z70" s="5"/>
    </row>
    <row r="71" spans="1:26" ht="12">
      <c r="A71" s="10">
        <v>19216</v>
      </c>
      <c r="B71" s="1" t="s">
        <v>23</v>
      </c>
      <c r="C71" s="1" t="s">
        <v>535</v>
      </c>
      <c r="D71" s="1" t="s">
        <v>649</v>
      </c>
      <c r="E71" s="1" t="s">
        <v>94</v>
      </c>
      <c r="F71" s="1" t="s">
        <v>1</v>
      </c>
      <c r="G71" s="1" t="s">
        <v>650</v>
      </c>
      <c r="H71" s="44">
        <f aca="true" t="shared" si="6" ref="H71:H90">(V71/$K$291)</f>
        <v>0.006759841839744932</v>
      </c>
      <c r="I71" s="7">
        <v>769571</v>
      </c>
      <c r="J71" s="7">
        <v>987419</v>
      </c>
      <c r="K71" s="7">
        <v>1490461</v>
      </c>
      <c r="L71" s="7">
        <v>152573</v>
      </c>
      <c r="V71" s="33">
        <f t="shared" si="5"/>
        <v>3400024</v>
      </c>
      <c r="W71" s="5"/>
      <c r="X71" s="5"/>
      <c r="Y71" s="5"/>
      <c r="Z71" s="5"/>
    </row>
    <row r="72" spans="1:26" ht="12">
      <c r="A72" s="10">
        <v>19224</v>
      </c>
      <c r="B72" t="s">
        <v>602</v>
      </c>
      <c r="C72" t="s">
        <v>670</v>
      </c>
      <c r="D72" s="1" t="s">
        <v>703</v>
      </c>
      <c r="E72" t="s">
        <v>14</v>
      </c>
      <c r="F72" t="s">
        <v>15</v>
      </c>
      <c r="G72" s="4">
        <v>55102</v>
      </c>
      <c r="H72" s="44">
        <f t="shared" si="6"/>
        <v>0.00022409115154520403</v>
      </c>
      <c r="I72" s="7">
        <v>62144</v>
      </c>
      <c r="J72" s="7">
        <v>69300</v>
      </c>
      <c r="L72" s="7">
        <v>97</v>
      </c>
      <c r="M72" s="7">
        <v>-8200</v>
      </c>
      <c r="N72" s="7">
        <v>-9746</v>
      </c>
      <c r="P72" s="7">
        <v>-883</v>
      </c>
      <c r="V72" s="33">
        <f t="shared" si="5"/>
        <v>112712</v>
      </c>
      <c r="W72" s="5"/>
      <c r="X72" s="5"/>
      <c r="Y72" s="5"/>
      <c r="Z72" s="5"/>
    </row>
    <row r="73" spans="1:26" ht="12">
      <c r="A73" s="10">
        <v>19232</v>
      </c>
      <c r="B73" s="1" t="s">
        <v>376</v>
      </c>
      <c r="C73" s="1" t="s">
        <v>291</v>
      </c>
      <c r="D73" s="1" t="s">
        <v>394</v>
      </c>
      <c r="E73" s="1" t="s">
        <v>292</v>
      </c>
      <c r="F73" s="1" t="s">
        <v>12</v>
      </c>
      <c r="G73" s="1" t="s">
        <v>293</v>
      </c>
      <c r="H73" s="44">
        <f t="shared" si="6"/>
        <v>0.037063581378928734</v>
      </c>
      <c r="I73" s="7">
        <v>2313</v>
      </c>
      <c r="J73" s="7">
        <v>-521</v>
      </c>
      <c r="K73" s="8">
        <v>15919634</v>
      </c>
      <c r="L73" s="7">
        <v>2720588</v>
      </c>
      <c r="V73" s="33">
        <f t="shared" si="5"/>
        <v>18642014</v>
      </c>
      <c r="W73" s="5"/>
      <c r="X73" s="5"/>
      <c r="Y73" s="5"/>
      <c r="Z73" s="5"/>
    </row>
    <row r="74" spans="1:26" ht="12">
      <c r="A74" s="10">
        <v>19240</v>
      </c>
      <c r="B74" t="s">
        <v>376</v>
      </c>
      <c r="C74" t="s">
        <v>445</v>
      </c>
      <c r="D74" t="s">
        <v>394</v>
      </c>
      <c r="E74" t="s">
        <v>292</v>
      </c>
      <c r="F74" t="s">
        <v>12</v>
      </c>
      <c r="G74" s="4" t="s">
        <v>293</v>
      </c>
      <c r="H74" s="44">
        <f t="shared" si="6"/>
        <v>0.03935924325043205</v>
      </c>
      <c r="K74" s="8">
        <v>17535512</v>
      </c>
      <c r="L74" s="7">
        <v>2261160</v>
      </c>
      <c r="V74" s="33">
        <f t="shared" si="5"/>
        <v>19796672</v>
      </c>
      <c r="W74" s="5"/>
      <c r="X74" s="5"/>
      <c r="Y74" s="5"/>
      <c r="Z74" s="5"/>
    </row>
    <row r="75" spans="1:26" ht="12">
      <c r="A75" s="10">
        <v>19305</v>
      </c>
      <c r="B75" s="1" t="s">
        <v>317</v>
      </c>
      <c r="C75" s="1" t="s">
        <v>460</v>
      </c>
      <c r="D75" s="1" t="s">
        <v>461</v>
      </c>
      <c r="E75" s="1" t="s">
        <v>11</v>
      </c>
      <c r="F75" s="1" t="s">
        <v>12</v>
      </c>
      <c r="G75" s="1" t="s">
        <v>69</v>
      </c>
      <c r="H75" s="44">
        <f t="shared" si="6"/>
        <v>0.0007868300951076392</v>
      </c>
      <c r="L75" s="7">
        <v>395755</v>
      </c>
      <c r="V75" s="33">
        <f t="shared" si="5"/>
        <v>395755</v>
      </c>
      <c r="W75" s="5"/>
      <c r="X75" s="5"/>
      <c r="Y75" s="5"/>
      <c r="Z75" s="5"/>
    </row>
    <row r="76" spans="1:26" ht="12">
      <c r="A76" s="10">
        <v>19356</v>
      </c>
      <c r="B76" s="1" t="s">
        <v>23</v>
      </c>
      <c r="C76" s="1" t="s">
        <v>511</v>
      </c>
      <c r="D76" s="1" t="s">
        <v>592</v>
      </c>
      <c r="E76" s="1" t="s">
        <v>11</v>
      </c>
      <c r="F76" s="1" t="s">
        <v>12</v>
      </c>
      <c r="G76" s="1" t="s">
        <v>69</v>
      </c>
      <c r="H76" s="44">
        <f t="shared" si="6"/>
        <v>0.003338212990130156</v>
      </c>
      <c r="L76" s="7">
        <v>1679034</v>
      </c>
      <c r="V76" s="33">
        <f t="shared" si="5"/>
        <v>1679034</v>
      </c>
      <c r="W76" s="5"/>
      <c r="X76" s="5"/>
      <c r="Y76" s="5"/>
      <c r="Z76" s="5"/>
    </row>
    <row r="77" spans="1:26" ht="12">
      <c r="A77" s="10">
        <v>19372</v>
      </c>
      <c r="B77" s="1" t="s">
        <v>9</v>
      </c>
      <c r="C77" s="1" t="s">
        <v>743</v>
      </c>
      <c r="D77" s="1" t="s">
        <v>744</v>
      </c>
      <c r="E77" s="1" t="s">
        <v>11</v>
      </c>
      <c r="F77" s="1" t="s">
        <v>12</v>
      </c>
      <c r="G77" s="4" t="s">
        <v>69</v>
      </c>
      <c r="H77" s="44">
        <f t="shared" si="6"/>
        <v>0.00014570537415840217</v>
      </c>
      <c r="L77" s="7">
        <v>73286</v>
      </c>
      <c r="V77" s="33">
        <f t="shared" si="5"/>
        <v>73286</v>
      </c>
      <c r="W77" s="5"/>
      <c r="X77" s="5"/>
      <c r="Y77" s="5"/>
      <c r="Z77" s="5"/>
    </row>
    <row r="78" spans="1:26" ht="12">
      <c r="A78" s="10">
        <v>19380</v>
      </c>
      <c r="B78" s="1" t="s">
        <v>338</v>
      </c>
      <c r="C78" s="1" t="s">
        <v>717</v>
      </c>
      <c r="D78" s="1" t="s">
        <v>622</v>
      </c>
      <c r="E78" s="1" t="s">
        <v>35</v>
      </c>
      <c r="F78" s="1" t="s">
        <v>36</v>
      </c>
      <c r="G78" s="1">
        <v>10270</v>
      </c>
      <c r="H78" s="44">
        <f t="shared" si="6"/>
        <v>0.0004308951237067972</v>
      </c>
      <c r="J78" s="7">
        <v>16940</v>
      </c>
      <c r="L78" s="7">
        <v>199789</v>
      </c>
      <c r="V78" s="33">
        <f t="shared" si="5"/>
        <v>216729</v>
      </c>
      <c r="W78" s="5"/>
      <c r="X78" s="5"/>
      <c r="Y78" s="5"/>
      <c r="Z78" s="5"/>
    </row>
    <row r="79" spans="1:26" ht="12">
      <c r="A79" s="10">
        <v>19402</v>
      </c>
      <c r="B79" s="1" t="s">
        <v>9</v>
      </c>
      <c r="C79" s="1" t="s">
        <v>818</v>
      </c>
      <c r="D79" s="1" t="s">
        <v>622</v>
      </c>
      <c r="E79" s="1" t="s">
        <v>35</v>
      </c>
      <c r="F79" s="1" t="s">
        <v>36</v>
      </c>
      <c r="G79" s="1">
        <v>10270</v>
      </c>
      <c r="H79" s="44">
        <f t="shared" si="6"/>
        <v>0.0018389324051961043</v>
      </c>
      <c r="I79" s="7">
        <v>-67441</v>
      </c>
      <c r="J79" s="7">
        <v>11836</v>
      </c>
      <c r="K79" s="7">
        <v>980540</v>
      </c>
      <c r="V79" s="33">
        <f t="shared" si="5"/>
        <v>924935</v>
      </c>
      <c r="W79" s="5"/>
      <c r="X79" s="5"/>
      <c r="Y79" s="5"/>
      <c r="Z79" s="5"/>
    </row>
    <row r="80" spans="1:26" ht="12">
      <c r="A80" s="10">
        <v>19429</v>
      </c>
      <c r="B80" s="1" t="s">
        <v>9</v>
      </c>
      <c r="C80" s="1" t="s">
        <v>742</v>
      </c>
      <c r="D80" s="1" t="s">
        <v>622</v>
      </c>
      <c r="E80" s="1" t="s">
        <v>35</v>
      </c>
      <c r="F80" s="1" t="s">
        <v>36</v>
      </c>
      <c r="G80" s="1">
        <v>10270</v>
      </c>
      <c r="H80" s="44">
        <f t="shared" si="6"/>
        <v>0.0005099389869332742</v>
      </c>
      <c r="I80" s="7">
        <v>44124</v>
      </c>
      <c r="J80" s="7">
        <v>212362</v>
      </c>
      <c r="V80" s="33">
        <f t="shared" si="5"/>
        <v>256486</v>
      </c>
      <c r="W80" s="5"/>
      <c r="X80" s="5"/>
      <c r="Y80" s="5"/>
      <c r="Z80" s="5"/>
    </row>
    <row r="81" spans="1:26" ht="12">
      <c r="A81" s="10">
        <v>19445</v>
      </c>
      <c r="B81" t="s">
        <v>23</v>
      </c>
      <c r="C81" t="s">
        <v>518</v>
      </c>
      <c r="D81" t="s">
        <v>519</v>
      </c>
      <c r="E81" t="s">
        <v>35</v>
      </c>
      <c r="F81" t="s">
        <v>36</v>
      </c>
      <c r="G81" s="4">
        <v>10270</v>
      </c>
      <c r="H81" s="44">
        <f t="shared" si="6"/>
        <v>0.006730035124009557</v>
      </c>
      <c r="I81" s="7">
        <v>1426112</v>
      </c>
      <c r="J81" s="7">
        <v>633951</v>
      </c>
      <c r="L81" s="7">
        <v>1324969</v>
      </c>
      <c r="V81" s="33">
        <f t="shared" si="5"/>
        <v>3385032</v>
      </c>
      <c r="W81" s="5"/>
      <c r="X81" s="5"/>
      <c r="Y81" s="5"/>
      <c r="Z81" s="5"/>
    </row>
    <row r="82" spans="1:26" ht="12">
      <c r="A82" s="10">
        <v>19615</v>
      </c>
      <c r="B82" s="1" t="s">
        <v>203</v>
      </c>
      <c r="C82" s="1" t="s">
        <v>279</v>
      </c>
      <c r="D82" s="1" t="s">
        <v>280</v>
      </c>
      <c r="E82" s="1" t="s">
        <v>145</v>
      </c>
      <c r="F82" s="1" t="s">
        <v>121</v>
      </c>
      <c r="G82" s="1" t="s">
        <v>281</v>
      </c>
      <c r="H82" s="44">
        <f t="shared" si="6"/>
        <v>0.0031858710886822203</v>
      </c>
      <c r="I82" s="7">
        <v>330356</v>
      </c>
      <c r="J82" s="7">
        <v>192194</v>
      </c>
      <c r="K82" s="7">
        <v>1057304</v>
      </c>
      <c r="L82" s="7">
        <v>22556</v>
      </c>
      <c r="V82" s="33">
        <f t="shared" si="5"/>
        <v>1602410</v>
      </c>
      <c r="W82" s="5"/>
      <c r="X82" s="5"/>
      <c r="Y82" s="5"/>
      <c r="Z82" s="5"/>
    </row>
    <row r="83" spans="1:26" ht="12">
      <c r="A83" s="10">
        <v>19623</v>
      </c>
      <c r="B83" s="1" t="s">
        <v>9</v>
      </c>
      <c r="C83" s="1" t="s">
        <v>721</v>
      </c>
      <c r="D83" s="1" t="s">
        <v>722</v>
      </c>
      <c r="E83" s="1" t="s">
        <v>141</v>
      </c>
      <c r="F83" s="1" t="s">
        <v>1</v>
      </c>
      <c r="G83" s="4">
        <v>76710</v>
      </c>
      <c r="H83" s="44">
        <f t="shared" si="6"/>
        <v>0.00022938764905848058</v>
      </c>
      <c r="K83" s="7">
        <v>115376</v>
      </c>
      <c r="V83" s="33">
        <f t="shared" si="5"/>
        <v>115376</v>
      </c>
      <c r="W83" s="5"/>
      <c r="X83" s="5"/>
      <c r="Y83" s="5"/>
      <c r="Z83" s="5"/>
    </row>
    <row r="84" spans="1:26" ht="12">
      <c r="A84" s="10">
        <v>19682</v>
      </c>
      <c r="B84" s="1" t="s">
        <v>23</v>
      </c>
      <c r="C84" s="1" t="s">
        <v>502</v>
      </c>
      <c r="D84" s="1" t="s">
        <v>366</v>
      </c>
      <c r="E84" s="1" t="s">
        <v>44</v>
      </c>
      <c r="F84" s="1" t="s">
        <v>45</v>
      </c>
      <c r="G84" s="1" t="s">
        <v>501</v>
      </c>
      <c r="H84" s="44">
        <f t="shared" si="6"/>
        <v>0.0022352432292619684</v>
      </c>
      <c r="I84" s="7">
        <v>93023</v>
      </c>
      <c r="J84" s="7">
        <v>117559</v>
      </c>
      <c r="K84" s="7">
        <v>97102</v>
      </c>
      <c r="L84" s="7">
        <v>816585</v>
      </c>
      <c r="V84" s="33">
        <f t="shared" si="5"/>
        <v>1124269</v>
      </c>
      <c r="W84" s="5"/>
      <c r="X84" s="5"/>
      <c r="Y84" s="5"/>
      <c r="Z84" s="5"/>
    </row>
    <row r="85" spans="1:26" ht="12">
      <c r="A85" s="10">
        <v>19690</v>
      </c>
      <c r="B85" s="1" t="s">
        <v>294</v>
      </c>
      <c r="C85" s="1" t="s">
        <v>450</v>
      </c>
      <c r="D85" s="1" t="s">
        <v>113</v>
      </c>
      <c r="E85" s="1" t="s">
        <v>61</v>
      </c>
      <c r="F85" s="1" t="s">
        <v>62</v>
      </c>
      <c r="G85" s="1" t="s">
        <v>114</v>
      </c>
      <c r="H85" s="44">
        <f t="shared" si="6"/>
        <v>0.001695223158478892</v>
      </c>
      <c r="I85" s="7">
        <v>2019</v>
      </c>
      <c r="J85" s="7">
        <v>1505</v>
      </c>
      <c r="L85" s="7">
        <v>849129</v>
      </c>
      <c r="V85" s="33">
        <f t="shared" si="5"/>
        <v>852653</v>
      </c>
      <c r="W85" s="5"/>
      <c r="X85" s="5"/>
      <c r="Y85" s="5"/>
      <c r="Z85" s="5"/>
    </row>
    <row r="86" spans="1:26" ht="12">
      <c r="A86" s="10">
        <v>19704</v>
      </c>
      <c r="B86" t="s">
        <v>23</v>
      </c>
      <c r="C86" t="s">
        <v>458</v>
      </c>
      <c r="D86" t="s">
        <v>113</v>
      </c>
      <c r="E86" t="s">
        <v>61</v>
      </c>
      <c r="F86" t="s">
        <v>62</v>
      </c>
      <c r="G86" s="4">
        <v>98185</v>
      </c>
      <c r="H86" s="44">
        <f t="shared" si="6"/>
        <v>0.0007839273599839966</v>
      </c>
      <c r="I86" s="7">
        <v>60665</v>
      </c>
      <c r="J86" s="7">
        <v>36550</v>
      </c>
      <c r="L86" s="7">
        <v>297080</v>
      </c>
      <c r="V86" s="33">
        <f t="shared" si="5"/>
        <v>394295</v>
      </c>
      <c r="W86" s="5"/>
      <c r="X86" s="5"/>
      <c r="Y86" s="5"/>
      <c r="Z86" s="5"/>
    </row>
    <row r="87" spans="1:26" ht="12">
      <c r="A87" s="10">
        <v>19720</v>
      </c>
      <c r="B87" s="1" t="s">
        <v>42</v>
      </c>
      <c r="C87" s="1" t="s">
        <v>51</v>
      </c>
      <c r="D87" s="1" t="s">
        <v>52</v>
      </c>
      <c r="E87" s="1" t="s">
        <v>53</v>
      </c>
      <c r="F87" s="1" t="s">
        <v>10</v>
      </c>
      <c r="G87" s="1" t="s">
        <v>54</v>
      </c>
      <c r="H87" s="44">
        <f t="shared" si="6"/>
        <v>0.0005682760102195204</v>
      </c>
      <c r="I87" s="7">
        <v>19896</v>
      </c>
      <c r="J87" s="7">
        <v>18491</v>
      </c>
      <c r="L87" s="7">
        <v>247441</v>
      </c>
      <c r="V87" s="33">
        <f t="shared" si="5"/>
        <v>285828</v>
      </c>
      <c r="W87" s="5"/>
      <c r="X87" s="5"/>
      <c r="Y87" s="5"/>
      <c r="Z87" s="5"/>
    </row>
    <row r="88" spans="1:26" ht="12">
      <c r="A88" s="10">
        <v>19801</v>
      </c>
      <c r="B88" s="1" t="s">
        <v>294</v>
      </c>
      <c r="C88" s="1" t="s">
        <v>613</v>
      </c>
      <c r="D88" s="1" t="s">
        <v>614</v>
      </c>
      <c r="E88" s="1" t="s">
        <v>92</v>
      </c>
      <c r="F88" s="1" t="s">
        <v>1</v>
      </c>
      <c r="G88" s="1">
        <v>78216</v>
      </c>
      <c r="H88" s="44">
        <f t="shared" si="6"/>
        <v>0.0010690674051638362</v>
      </c>
      <c r="L88" s="7">
        <v>537713</v>
      </c>
      <c r="V88" s="33">
        <f t="shared" si="5"/>
        <v>537713</v>
      </c>
      <c r="W88" s="5"/>
      <c r="X88" s="5"/>
      <c r="Y88" s="5"/>
      <c r="Z88" s="5"/>
    </row>
    <row r="89" spans="1:26" ht="12">
      <c r="A89" s="14">
        <v>19828</v>
      </c>
      <c r="B89" s="17" t="s">
        <v>23</v>
      </c>
      <c r="C89" s="17" t="s">
        <v>840</v>
      </c>
      <c r="D89" s="17" t="s">
        <v>841</v>
      </c>
      <c r="E89" s="17" t="s">
        <v>43</v>
      </c>
      <c r="F89" s="17" t="s">
        <v>12</v>
      </c>
      <c r="G89" s="18">
        <v>60606</v>
      </c>
      <c r="H89" s="44">
        <f t="shared" si="6"/>
        <v>0.00010398551536763842</v>
      </c>
      <c r="I89" s="19"/>
      <c r="J89" s="19"/>
      <c r="K89" s="19"/>
      <c r="L89" s="19">
        <v>52302</v>
      </c>
      <c r="M89" s="19"/>
      <c r="N89" s="19"/>
      <c r="O89" s="19"/>
      <c r="P89" s="19"/>
      <c r="Q89" s="19"/>
      <c r="R89" s="19"/>
      <c r="S89" s="19"/>
      <c r="T89" s="19"/>
      <c r="U89" s="19"/>
      <c r="V89" s="33">
        <f t="shared" si="5"/>
        <v>52302</v>
      </c>
      <c r="W89" s="53"/>
      <c r="X89" s="53"/>
      <c r="Y89" s="53"/>
      <c r="Z89" s="53"/>
    </row>
    <row r="90" spans="1:26" ht="12">
      <c r="A90" s="10">
        <v>19879</v>
      </c>
      <c r="B90" s="1" t="s">
        <v>23</v>
      </c>
      <c r="C90" s="1" t="s">
        <v>534</v>
      </c>
      <c r="D90" s="1" t="s">
        <v>713</v>
      </c>
      <c r="E90" s="1" t="s">
        <v>94</v>
      </c>
      <c r="F90" s="1" t="s">
        <v>1</v>
      </c>
      <c r="G90" s="1">
        <v>75251</v>
      </c>
      <c r="H90" s="44">
        <f t="shared" si="6"/>
        <v>0.00016940044073619106</v>
      </c>
      <c r="I90" s="7">
        <v>48428</v>
      </c>
      <c r="J90" s="7">
        <v>36776</v>
      </c>
      <c r="L90" s="7" t="s">
        <v>655</v>
      </c>
      <c r="V90" s="33">
        <f t="shared" si="5"/>
        <v>85204</v>
      </c>
      <c r="W90" s="5"/>
      <c r="X90" s="5"/>
      <c r="Y90" s="5"/>
      <c r="Z90" s="5"/>
    </row>
    <row r="91" spans="1:26" ht="12">
      <c r="A91" s="10">
        <v>19887</v>
      </c>
      <c r="B91" s="1" t="s">
        <v>9</v>
      </c>
      <c r="C91" s="1" t="s">
        <v>756</v>
      </c>
      <c r="D91" s="1" t="s">
        <v>757</v>
      </c>
      <c r="E91" s="1" t="s">
        <v>758</v>
      </c>
      <c r="F91" s="1" t="s">
        <v>169</v>
      </c>
      <c r="G91" s="1">
        <v>32256</v>
      </c>
      <c r="H91" s="44">
        <v>0</v>
      </c>
      <c r="V91" s="33">
        <f t="shared" si="5"/>
        <v>0</v>
      </c>
      <c r="W91" s="5"/>
      <c r="X91" s="5"/>
      <c r="Y91" s="5"/>
      <c r="Z91" s="5"/>
    </row>
    <row r="92" spans="1:26" ht="12">
      <c r="A92" s="10">
        <v>19917</v>
      </c>
      <c r="B92" s="1" t="s">
        <v>23</v>
      </c>
      <c r="C92" s="1" t="s">
        <v>509</v>
      </c>
      <c r="D92" s="1" t="s">
        <v>510</v>
      </c>
      <c r="E92" s="1" t="s">
        <v>35</v>
      </c>
      <c r="F92" s="1" t="s">
        <v>36</v>
      </c>
      <c r="G92" s="1">
        <v>10041</v>
      </c>
      <c r="H92" s="44">
        <f aca="true" t="shared" si="7" ref="H92:H131">(V92/$K$291)</f>
        <v>0</v>
      </c>
      <c r="V92" s="33">
        <f t="shared" si="5"/>
        <v>0</v>
      </c>
      <c r="W92" s="5"/>
      <c r="X92" s="5"/>
      <c r="Y92" s="5"/>
      <c r="Z92" s="5"/>
    </row>
    <row r="93" spans="1:26" ht="12">
      <c r="A93" s="10">
        <v>19933</v>
      </c>
      <c r="B93" s="1" t="s">
        <v>266</v>
      </c>
      <c r="C93" s="1" t="s">
        <v>267</v>
      </c>
      <c r="D93" s="1" t="s">
        <v>268</v>
      </c>
      <c r="E93" s="1" t="s">
        <v>269</v>
      </c>
      <c r="F93" s="1" t="s">
        <v>270</v>
      </c>
      <c r="G93" s="1" t="s">
        <v>271</v>
      </c>
      <c r="H93" s="44">
        <f t="shared" si="7"/>
        <v>0</v>
      </c>
      <c r="L93" s="7" t="s">
        <v>655</v>
      </c>
      <c r="V93" s="33">
        <f t="shared" si="5"/>
        <v>0</v>
      </c>
      <c r="W93" s="5"/>
      <c r="X93" s="5"/>
      <c r="Y93" s="5"/>
      <c r="Z93" s="5"/>
    </row>
    <row r="94" spans="1:26" ht="12">
      <c r="A94" s="10">
        <v>19976</v>
      </c>
      <c r="B94" s="1" t="s">
        <v>275</v>
      </c>
      <c r="C94" s="1" t="s">
        <v>276</v>
      </c>
      <c r="D94" s="1" t="s">
        <v>277</v>
      </c>
      <c r="E94" s="1" t="s">
        <v>124</v>
      </c>
      <c r="F94" s="1" t="s">
        <v>125</v>
      </c>
      <c r="G94" s="1" t="s">
        <v>278</v>
      </c>
      <c r="H94" s="44">
        <f t="shared" si="7"/>
        <v>0.0023240709003949146</v>
      </c>
      <c r="I94" s="7">
        <v>25086</v>
      </c>
      <c r="J94" s="7">
        <v>58205</v>
      </c>
      <c r="K94" s="7">
        <v>1092294</v>
      </c>
      <c r="M94" s="7">
        <v>-2152</v>
      </c>
      <c r="N94" s="7">
        <v>-4486</v>
      </c>
      <c r="V94" s="33">
        <f t="shared" si="5"/>
        <v>1168947</v>
      </c>
      <c r="W94" s="51"/>
      <c r="X94" s="51"/>
      <c r="Y94" s="51"/>
      <c r="Z94" s="51"/>
    </row>
    <row r="95" spans="1:26" ht="12">
      <c r="A95" s="10">
        <v>20095</v>
      </c>
      <c r="B95" s="1" t="s">
        <v>109</v>
      </c>
      <c r="C95" s="1" t="s">
        <v>257</v>
      </c>
      <c r="D95" s="1" t="s">
        <v>258</v>
      </c>
      <c r="E95" s="1" t="s">
        <v>259</v>
      </c>
      <c r="F95" s="1" t="s">
        <v>12</v>
      </c>
      <c r="G95" s="1" t="s">
        <v>260</v>
      </c>
      <c r="H95" s="44">
        <f t="shared" si="7"/>
        <v>0.0002608962423731977</v>
      </c>
      <c r="I95" s="7">
        <v>777</v>
      </c>
      <c r="J95" s="7">
        <v>765</v>
      </c>
      <c r="L95" s="7">
        <v>129682</v>
      </c>
      <c r="V95" s="33">
        <f t="shared" si="5"/>
        <v>131224</v>
      </c>
      <c r="W95" s="5"/>
      <c r="X95" s="5"/>
      <c r="Y95" s="5"/>
      <c r="Z95" s="5"/>
    </row>
    <row r="96" spans="1:26" ht="12">
      <c r="A96" s="10">
        <v>20109</v>
      </c>
      <c r="B96" s="1" t="s">
        <v>109</v>
      </c>
      <c r="C96" s="1" t="s">
        <v>732</v>
      </c>
      <c r="D96" s="1" t="s">
        <v>258</v>
      </c>
      <c r="E96" s="1" t="s">
        <v>259</v>
      </c>
      <c r="F96" s="1" t="s">
        <v>12</v>
      </c>
      <c r="G96" s="1" t="s">
        <v>733</v>
      </c>
      <c r="H96" s="44">
        <f t="shared" si="7"/>
        <v>3.9737648572769474E-05</v>
      </c>
      <c r="L96" s="7">
        <v>19987</v>
      </c>
      <c r="V96" s="33">
        <f t="shared" si="5"/>
        <v>19987</v>
      </c>
      <c r="W96" s="5"/>
      <c r="X96" s="5"/>
      <c r="Y96" s="5"/>
      <c r="Z96" s="5"/>
    </row>
    <row r="97" spans="1:26" ht="12">
      <c r="A97" s="10">
        <v>20117</v>
      </c>
      <c r="B97" s="1" t="s">
        <v>249</v>
      </c>
      <c r="C97" s="1" t="s">
        <v>468</v>
      </c>
      <c r="D97" s="1" t="s">
        <v>250</v>
      </c>
      <c r="E97" s="1" t="s">
        <v>251</v>
      </c>
      <c r="F97" s="1" t="s">
        <v>17</v>
      </c>
      <c r="G97" s="1" t="s">
        <v>252</v>
      </c>
      <c r="H97" s="44">
        <f t="shared" si="7"/>
        <v>0.0016082504543804379</v>
      </c>
      <c r="K97" s="7">
        <v>808908</v>
      </c>
      <c r="V97" s="33">
        <f t="shared" si="5"/>
        <v>808908</v>
      </c>
      <c r="W97" s="5"/>
      <c r="X97" s="5"/>
      <c r="Y97" s="5"/>
      <c r="Z97" s="5"/>
    </row>
    <row r="98" spans="1:26" ht="12">
      <c r="A98" s="10">
        <v>20230</v>
      </c>
      <c r="B98" s="1" t="s">
        <v>0</v>
      </c>
      <c r="C98" s="1" t="s">
        <v>4</v>
      </c>
      <c r="D98" s="1" t="s">
        <v>5</v>
      </c>
      <c r="E98" s="1" t="s">
        <v>6</v>
      </c>
      <c r="F98" s="1" t="s">
        <v>7</v>
      </c>
      <c r="G98" s="1" t="s">
        <v>8</v>
      </c>
      <c r="H98" s="44">
        <f t="shared" si="7"/>
        <v>0.00827877752018058</v>
      </c>
      <c r="I98" s="7">
        <v>75017</v>
      </c>
      <c r="J98" s="7">
        <v>142985</v>
      </c>
      <c r="K98" s="7">
        <v>2106642</v>
      </c>
      <c r="L98" s="7">
        <v>1839365</v>
      </c>
      <c r="V98" s="33">
        <f t="shared" si="5"/>
        <v>4164009</v>
      </c>
      <c r="W98" s="5"/>
      <c r="X98" s="5"/>
      <c r="Y98" s="5"/>
      <c r="Z98" s="5"/>
    </row>
    <row r="99" spans="1:26" ht="12">
      <c r="A99" s="10">
        <v>20281</v>
      </c>
      <c r="B99" s="1" t="s">
        <v>647</v>
      </c>
      <c r="C99" s="1" t="s">
        <v>489</v>
      </c>
      <c r="D99" s="1" t="s">
        <v>490</v>
      </c>
      <c r="E99" s="1" t="s">
        <v>100</v>
      </c>
      <c r="F99" s="1" t="s">
        <v>10</v>
      </c>
      <c r="G99" s="1" t="s">
        <v>395</v>
      </c>
      <c r="H99" s="44">
        <f t="shared" si="7"/>
        <v>0.008991293619773485</v>
      </c>
      <c r="J99" s="7">
        <v>1864</v>
      </c>
      <c r="K99" s="7">
        <v>2370965</v>
      </c>
      <c r="L99" s="7">
        <v>2149557</v>
      </c>
      <c r="V99" s="33">
        <f t="shared" si="5"/>
        <v>4522386</v>
      </c>
      <c r="W99" s="5"/>
      <c r="X99" s="5"/>
      <c r="Y99" s="5"/>
      <c r="Z99" s="5"/>
    </row>
    <row r="100" spans="1:26" ht="12">
      <c r="A100" s="10">
        <v>20303</v>
      </c>
      <c r="B100" s="1" t="s">
        <v>647</v>
      </c>
      <c r="C100" s="1" t="s">
        <v>627</v>
      </c>
      <c r="D100" s="1" t="s">
        <v>490</v>
      </c>
      <c r="E100" s="1" t="s">
        <v>100</v>
      </c>
      <c r="F100" s="1" t="s">
        <v>10</v>
      </c>
      <c r="G100" s="1" t="s">
        <v>395</v>
      </c>
      <c r="H100" s="44">
        <f t="shared" si="7"/>
        <v>0.0009684836567801377</v>
      </c>
      <c r="K100" s="7">
        <v>125704</v>
      </c>
      <c r="L100" s="7">
        <v>361418</v>
      </c>
      <c r="V100" s="33">
        <f t="shared" si="5"/>
        <v>487122</v>
      </c>
      <c r="W100" s="5"/>
      <c r="X100" s="5"/>
      <c r="Y100" s="5"/>
      <c r="Z100" s="5"/>
    </row>
    <row r="101" spans="1:26" ht="12">
      <c r="A101" s="10">
        <v>20346</v>
      </c>
      <c r="B101" t="s">
        <v>647</v>
      </c>
      <c r="C101" t="s">
        <v>524</v>
      </c>
      <c r="D101" t="s">
        <v>490</v>
      </c>
      <c r="E101" t="s">
        <v>100</v>
      </c>
      <c r="F101" t="s">
        <v>10</v>
      </c>
      <c r="G101" s="4" t="s">
        <v>395</v>
      </c>
      <c r="H101" s="44">
        <f t="shared" si="7"/>
        <v>0.011066562344752133</v>
      </c>
      <c r="K101" s="7">
        <v>5555030</v>
      </c>
      <c r="L101" s="7">
        <v>11162</v>
      </c>
      <c r="V101" s="33">
        <f t="shared" si="5"/>
        <v>5566192</v>
      </c>
      <c r="W101" s="5"/>
      <c r="X101" s="5"/>
      <c r="Y101" s="5"/>
      <c r="Z101" s="5"/>
    </row>
    <row r="102" spans="1:26" ht="12">
      <c r="A102" s="10">
        <v>20362</v>
      </c>
      <c r="B102" s="1" t="s">
        <v>42</v>
      </c>
      <c r="C102" s="1" t="s">
        <v>595</v>
      </c>
      <c r="D102" s="1" t="s">
        <v>99</v>
      </c>
      <c r="E102" s="1" t="s">
        <v>100</v>
      </c>
      <c r="F102" s="1" t="s">
        <v>10</v>
      </c>
      <c r="G102" s="1" t="s">
        <v>368</v>
      </c>
      <c r="H102" s="44">
        <f t="shared" si="7"/>
        <v>0.00013230110004634873</v>
      </c>
      <c r="L102" s="7">
        <v>66544</v>
      </c>
      <c r="V102" s="33">
        <f t="shared" si="5"/>
        <v>66544</v>
      </c>
      <c r="W102" s="5"/>
      <c r="X102" s="5"/>
      <c r="Y102" s="5"/>
      <c r="Z102" s="5"/>
    </row>
    <row r="103" spans="1:26" ht="12">
      <c r="A103" s="10">
        <v>20370</v>
      </c>
      <c r="B103" t="s">
        <v>464</v>
      </c>
      <c r="C103" t="s">
        <v>465</v>
      </c>
      <c r="D103" t="s">
        <v>466</v>
      </c>
      <c r="E103" t="s">
        <v>35</v>
      </c>
      <c r="F103" t="s">
        <v>36</v>
      </c>
      <c r="G103" s="4">
        <v>10022</v>
      </c>
      <c r="H103" s="44">
        <f t="shared" si="7"/>
        <v>0.0002003642741715396</v>
      </c>
      <c r="I103" s="7">
        <v>100765</v>
      </c>
      <c r="J103" s="7">
        <v>13</v>
      </c>
      <c r="V103" s="33">
        <f t="shared" si="5"/>
        <v>100778</v>
      </c>
      <c r="W103" s="5"/>
      <c r="X103" s="5"/>
      <c r="Y103" s="5"/>
      <c r="Z103" s="5"/>
    </row>
    <row r="104" spans="1:26" ht="12">
      <c r="A104" s="10">
        <v>20397</v>
      </c>
      <c r="B104" t="s">
        <v>647</v>
      </c>
      <c r="C104" t="s">
        <v>565</v>
      </c>
      <c r="D104" t="s">
        <v>490</v>
      </c>
      <c r="E104" t="s">
        <v>100</v>
      </c>
      <c r="F104" t="s">
        <v>10</v>
      </c>
      <c r="G104" s="4" t="s">
        <v>580</v>
      </c>
      <c r="H104" s="44">
        <f t="shared" si="7"/>
        <v>0.002378809327397741</v>
      </c>
      <c r="K104" s="7">
        <v>1093103</v>
      </c>
      <c r="L104" s="7">
        <v>103376</v>
      </c>
      <c r="V104" s="33">
        <f t="shared" si="5"/>
        <v>1196479</v>
      </c>
      <c r="W104" s="5"/>
      <c r="X104" s="5"/>
      <c r="Y104" s="5"/>
      <c r="Z104" s="5"/>
    </row>
    <row r="105" spans="1:26" ht="12">
      <c r="A105" s="10">
        <v>20419</v>
      </c>
      <c r="B105" t="s">
        <v>0</v>
      </c>
      <c r="C105" t="s">
        <v>357</v>
      </c>
      <c r="D105" t="s">
        <v>358</v>
      </c>
      <c r="E105" t="s">
        <v>173</v>
      </c>
      <c r="F105" t="s">
        <v>170</v>
      </c>
      <c r="G105" s="4" t="s">
        <v>385</v>
      </c>
      <c r="H105" s="44">
        <f t="shared" si="7"/>
        <v>0.004173477010133039</v>
      </c>
      <c r="K105" s="7">
        <v>2099150</v>
      </c>
      <c r="V105" s="33">
        <f t="shared" si="5"/>
        <v>2099150</v>
      </c>
      <c r="W105" s="5"/>
      <c r="X105" s="5"/>
      <c r="Y105" s="5"/>
      <c r="Z105" s="5"/>
    </row>
    <row r="106" spans="1:26" ht="12">
      <c r="A106" s="10">
        <v>20427</v>
      </c>
      <c r="B106" s="1" t="s">
        <v>294</v>
      </c>
      <c r="C106" s="1" t="s">
        <v>449</v>
      </c>
      <c r="D106" s="1" t="s">
        <v>380</v>
      </c>
      <c r="E106" s="1" t="s">
        <v>43</v>
      </c>
      <c r="F106" s="1" t="s">
        <v>12</v>
      </c>
      <c r="G106" s="1">
        <v>60604</v>
      </c>
      <c r="H106" s="44">
        <f t="shared" si="7"/>
        <v>0.0019904432496017917</v>
      </c>
      <c r="I106" s="7">
        <v>869</v>
      </c>
      <c r="J106" s="7">
        <v>1337</v>
      </c>
      <c r="L106" s="7">
        <v>998935</v>
      </c>
      <c r="V106" s="33">
        <f t="shared" si="5"/>
        <v>1001141</v>
      </c>
      <c r="W106" s="5"/>
      <c r="X106" s="5"/>
      <c r="Y106" s="5"/>
      <c r="Z106" s="5"/>
    </row>
    <row r="107" spans="1:26" ht="12">
      <c r="A107" s="10">
        <v>20443</v>
      </c>
      <c r="B107" t="s">
        <v>64</v>
      </c>
      <c r="C107" t="s">
        <v>475</v>
      </c>
      <c r="D107" t="s">
        <v>380</v>
      </c>
      <c r="E107" t="s">
        <v>43</v>
      </c>
      <c r="F107" t="s">
        <v>12</v>
      </c>
      <c r="G107" s="4">
        <v>60604</v>
      </c>
      <c r="H107" s="44">
        <f t="shared" si="7"/>
        <v>0.0041224843043445565</v>
      </c>
      <c r="I107" s="7">
        <v>497093</v>
      </c>
      <c r="J107" s="7">
        <v>274345</v>
      </c>
      <c r="L107" s="7">
        <v>1302064</v>
      </c>
      <c r="V107" s="33">
        <f t="shared" si="5"/>
        <v>2073502</v>
      </c>
      <c r="W107" s="5"/>
      <c r="X107" s="5"/>
      <c r="Y107" s="5"/>
      <c r="Z107" s="5"/>
    </row>
    <row r="108" spans="1:26" ht="12">
      <c r="A108" s="10">
        <v>20478</v>
      </c>
      <c r="B108" s="1" t="s">
        <v>23</v>
      </c>
      <c r="C108" s="1" t="s">
        <v>516</v>
      </c>
      <c r="D108" s="1" t="s">
        <v>380</v>
      </c>
      <c r="E108" s="1" t="s">
        <v>43</v>
      </c>
      <c r="F108" s="1" t="s">
        <v>12</v>
      </c>
      <c r="G108" s="1">
        <v>60685</v>
      </c>
      <c r="H108" s="44">
        <f t="shared" si="7"/>
        <v>0.0033649300823161204</v>
      </c>
      <c r="I108" s="7">
        <v>269</v>
      </c>
      <c r="J108" s="7">
        <v>4899</v>
      </c>
      <c r="L108" s="7">
        <v>1687304</v>
      </c>
      <c r="V108" s="33">
        <f t="shared" si="5"/>
        <v>1692472</v>
      </c>
      <c r="W108" s="5"/>
      <c r="X108" s="5"/>
      <c r="Y108" s="5"/>
      <c r="Z108" s="5"/>
    </row>
    <row r="109" spans="1:26" ht="12">
      <c r="A109" s="10">
        <v>20494</v>
      </c>
      <c r="B109" t="s">
        <v>23</v>
      </c>
      <c r="C109" t="s">
        <v>549</v>
      </c>
      <c r="D109" t="s">
        <v>380</v>
      </c>
      <c r="E109" t="s">
        <v>43</v>
      </c>
      <c r="F109" t="s">
        <v>12</v>
      </c>
      <c r="G109" s="4">
        <v>60685</v>
      </c>
      <c r="H109" s="44">
        <f t="shared" si="7"/>
        <v>0.0016478012145274385</v>
      </c>
      <c r="L109" s="7">
        <v>828801</v>
      </c>
      <c r="V109" s="33">
        <f t="shared" si="5"/>
        <v>828801</v>
      </c>
      <c r="W109" s="5"/>
      <c r="X109" s="5"/>
      <c r="Y109" s="5"/>
      <c r="Z109" s="5"/>
    </row>
    <row r="110" spans="1:26" ht="12">
      <c r="A110" s="10">
        <v>20508</v>
      </c>
      <c r="B110" s="1" t="s">
        <v>23</v>
      </c>
      <c r="C110" s="1" t="s">
        <v>564</v>
      </c>
      <c r="D110" s="1" t="s">
        <v>380</v>
      </c>
      <c r="E110" s="1" t="s">
        <v>43</v>
      </c>
      <c r="F110" s="3" t="s">
        <v>12</v>
      </c>
      <c r="G110" s="1">
        <v>60685</v>
      </c>
      <c r="H110" s="44">
        <f t="shared" si="7"/>
        <v>0.0024933798850929638</v>
      </c>
      <c r="L110" s="7">
        <v>1254105</v>
      </c>
      <c r="V110" s="33">
        <f t="shared" si="5"/>
        <v>1254105</v>
      </c>
      <c r="W110" s="5"/>
      <c r="X110" s="5"/>
      <c r="Y110" s="5"/>
      <c r="Z110" s="5"/>
    </row>
    <row r="111" spans="1:26" ht="12">
      <c r="A111" s="37">
        <v>20613</v>
      </c>
      <c r="B111" s="13" t="s">
        <v>23</v>
      </c>
      <c r="C111" s="13" t="s">
        <v>866</v>
      </c>
      <c r="D111" s="13" t="s">
        <v>867</v>
      </c>
      <c r="E111" s="13" t="s">
        <v>44</v>
      </c>
      <c r="F111" s="3" t="s">
        <v>45</v>
      </c>
      <c r="G111" s="1">
        <v>6103</v>
      </c>
      <c r="H111" s="44">
        <f t="shared" si="7"/>
        <v>0.00022317062663955575</v>
      </c>
      <c r="I111" s="7">
        <v>141</v>
      </c>
      <c r="L111" s="7">
        <v>112108</v>
      </c>
      <c r="V111" s="33">
        <f t="shared" si="5"/>
        <v>112249</v>
      </c>
      <c r="W111" s="5"/>
      <c r="X111" s="5"/>
      <c r="Y111" s="5"/>
      <c r="Z111" s="5"/>
    </row>
    <row r="112" spans="1:26" ht="12">
      <c r="A112" s="10">
        <v>20621</v>
      </c>
      <c r="B112" s="1" t="s">
        <v>654</v>
      </c>
      <c r="C112" s="1" t="s">
        <v>794</v>
      </c>
      <c r="D112" s="1" t="s">
        <v>652</v>
      </c>
      <c r="E112" s="1" t="s">
        <v>382</v>
      </c>
      <c r="F112" s="1" t="s">
        <v>170</v>
      </c>
      <c r="G112" s="1" t="s">
        <v>653</v>
      </c>
      <c r="H112" s="44">
        <f t="shared" si="7"/>
        <v>0.0008702161319711267</v>
      </c>
      <c r="I112" s="7">
        <v>106363</v>
      </c>
      <c r="J112" s="7">
        <v>124838</v>
      </c>
      <c r="L112" s="7">
        <v>206495</v>
      </c>
      <c r="V112" s="33">
        <f t="shared" si="5"/>
        <v>437696</v>
      </c>
      <c r="W112" s="5"/>
      <c r="X112" s="5"/>
      <c r="Y112" s="5"/>
      <c r="Z112" s="5"/>
    </row>
    <row r="113" spans="1:26" ht="12">
      <c r="A113" s="10">
        <v>20648</v>
      </c>
      <c r="B113" t="s">
        <v>23</v>
      </c>
      <c r="C113" s="1" t="s">
        <v>477</v>
      </c>
      <c r="D113" s="1" t="s">
        <v>310</v>
      </c>
      <c r="E113" s="1" t="s">
        <v>382</v>
      </c>
      <c r="F113" s="1" t="s">
        <v>170</v>
      </c>
      <c r="G113" s="1" t="s">
        <v>653</v>
      </c>
      <c r="H113" s="44">
        <f t="shared" si="7"/>
        <v>6.717446001541814E-05</v>
      </c>
      <c r="I113" s="7">
        <v>4718</v>
      </c>
      <c r="J113" s="7">
        <v>6659</v>
      </c>
      <c r="L113" s="7">
        <v>22410</v>
      </c>
      <c r="V113" s="33">
        <f t="shared" si="5"/>
        <v>33787</v>
      </c>
      <c r="W113" s="5"/>
      <c r="X113" s="5"/>
      <c r="Y113" s="5"/>
      <c r="Z113" s="5"/>
    </row>
    <row r="114" spans="1:26" ht="12">
      <c r="A114" s="10">
        <v>20699</v>
      </c>
      <c r="B114" s="1" t="s">
        <v>314</v>
      </c>
      <c r="C114" s="1" t="s">
        <v>441</v>
      </c>
      <c r="D114" s="1" t="s">
        <v>603</v>
      </c>
      <c r="E114" s="1" t="s">
        <v>470</v>
      </c>
      <c r="F114" s="1" t="s">
        <v>22</v>
      </c>
      <c r="G114" s="1">
        <v>19106</v>
      </c>
      <c r="H114" s="44">
        <f t="shared" si="7"/>
        <v>-2.069689906651975E-06</v>
      </c>
      <c r="J114" s="7">
        <v>31392</v>
      </c>
      <c r="L114" s="7">
        <v>-1041</v>
      </c>
      <c r="R114" s="7">
        <v>-31392</v>
      </c>
      <c r="V114" s="33">
        <f t="shared" si="5"/>
        <v>-1041</v>
      </c>
      <c r="W114" s="5"/>
      <c r="X114" s="5"/>
      <c r="Y114" s="5"/>
      <c r="Z114" s="5"/>
    </row>
    <row r="115" spans="1:26" ht="12">
      <c r="A115" s="10">
        <v>20702</v>
      </c>
      <c r="B115" s="1" t="s">
        <v>314</v>
      </c>
      <c r="C115" s="1" t="s">
        <v>440</v>
      </c>
      <c r="D115" s="1" t="s">
        <v>603</v>
      </c>
      <c r="E115" s="1" t="s">
        <v>470</v>
      </c>
      <c r="F115" s="1" t="s">
        <v>22</v>
      </c>
      <c r="G115" s="1">
        <v>19106</v>
      </c>
      <c r="H115" s="44">
        <f t="shared" si="7"/>
        <v>0</v>
      </c>
      <c r="V115" s="33">
        <f t="shared" si="5"/>
        <v>0</v>
      </c>
      <c r="W115" s="5"/>
      <c r="X115" s="5"/>
      <c r="Y115" s="5"/>
      <c r="Z115" s="5"/>
    </row>
    <row r="116" spans="1:26" ht="12">
      <c r="A116" s="10">
        <v>21105</v>
      </c>
      <c r="B116" t="s">
        <v>9</v>
      </c>
      <c r="C116" t="s">
        <v>665</v>
      </c>
      <c r="D116" t="s">
        <v>523</v>
      </c>
      <c r="E116" t="s">
        <v>243</v>
      </c>
      <c r="F116" t="s">
        <v>10</v>
      </c>
      <c r="G116" s="4">
        <v>7962</v>
      </c>
      <c r="H116" s="44">
        <f t="shared" si="7"/>
        <v>1.817788166812585E-05</v>
      </c>
      <c r="L116" s="7">
        <v>9143</v>
      </c>
      <c r="V116" s="33">
        <f t="shared" si="5"/>
        <v>9143</v>
      </c>
      <c r="W116" s="5"/>
      <c r="X116" s="5"/>
      <c r="Y116" s="5"/>
      <c r="Z116" s="5"/>
    </row>
    <row r="117" spans="1:26" ht="11.25" customHeight="1">
      <c r="A117" s="10">
        <v>21113</v>
      </c>
      <c r="B117" s="1" t="s">
        <v>23</v>
      </c>
      <c r="C117" s="1" t="s">
        <v>561</v>
      </c>
      <c r="D117" s="1" t="s">
        <v>523</v>
      </c>
      <c r="E117" s="1" t="s">
        <v>243</v>
      </c>
      <c r="F117" s="1" t="s">
        <v>10</v>
      </c>
      <c r="G117" s="1" t="s">
        <v>562</v>
      </c>
      <c r="H117" s="44">
        <f t="shared" si="7"/>
        <v>0.0001716490663696429</v>
      </c>
      <c r="I117" s="7">
        <v>7902</v>
      </c>
      <c r="J117" s="7">
        <v>5939</v>
      </c>
      <c r="L117" s="7">
        <v>72494</v>
      </c>
      <c r="V117" s="33">
        <f t="shared" si="5"/>
        <v>86335</v>
      </c>
      <c r="W117" s="5"/>
      <c r="X117" s="5"/>
      <c r="Y117" s="5"/>
      <c r="Z117" s="5"/>
    </row>
    <row r="118" spans="1:26" ht="12">
      <c r="A118" s="10">
        <v>21172</v>
      </c>
      <c r="B118" s="1" t="s">
        <v>23</v>
      </c>
      <c r="C118" s="1" t="s">
        <v>813</v>
      </c>
      <c r="D118" s="1" t="s">
        <v>814</v>
      </c>
      <c r="E118" s="1" t="s">
        <v>815</v>
      </c>
      <c r="F118" s="3" t="s">
        <v>27</v>
      </c>
      <c r="G118" s="1">
        <v>63026</v>
      </c>
      <c r="H118" s="44">
        <f t="shared" si="7"/>
        <v>5.054139012199794E-05</v>
      </c>
      <c r="L118" s="7">
        <v>25421</v>
      </c>
      <c r="V118" s="33">
        <f t="shared" si="5"/>
        <v>25421</v>
      </c>
      <c r="W118" s="5"/>
      <c r="X118" s="5"/>
      <c r="Y118" s="5"/>
      <c r="Z118" s="5"/>
    </row>
    <row r="119" spans="1:26" ht="12">
      <c r="A119" s="10">
        <v>21180</v>
      </c>
      <c r="B119" s="1" t="s">
        <v>581</v>
      </c>
      <c r="C119" s="1" t="s">
        <v>400</v>
      </c>
      <c r="D119" s="1" t="s">
        <v>111</v>
      </c>
      <c r="E119" s="1" t="s">
        <v>112</v>
      </c>
      <c r="F119" s="1" t="s">
        <v>29</v>
      </c>
      <c r="G119" s="1">
        <v>54481</v>
      </c>
      <c r="H119" s="44">
        <f t="shared" si="7"/>
        <v>0.0006692931806970229</v>
      </c>
      <c r="I119" s="7">
        <v>174404</v>
      </c>
      <c r="J119" s="7">
        <v>162233</v>
      </c>
      <c r="V119" s="33">
        <f t="shared" si="5"/>
        <v>336637</v>
      </c>
      <c r="W119" s="5"/>
      <c r="X119" s="5"/>
      <c r="Y119" s="5"/>
      <c r="Z119" s="5"/>
    </row>
    <row r="120" spans="1:26" ht="12">
      <c r="A120" s="10">
        <v>21253</v>
      </c>
      <c r="B120" s="1" t="s">
        <v>203</v>
      </c>
      <c r="C120" s="1" t="s">
        <v>658</v>
      </c>
      <c r="D120" s="1" t="s">
        <v>91</v>
      </c>
      <c r="E120" s="1" t="s">
        <v>92</v>
      </c>
      <c r="F120" s="1" t="s">
        <v>1</v>
      </c>
      <c r="G120" s="4">
        <v>78288</v>
      </c>
      <c r="H120" s="44">
        <f t="shared" si="7"/>
        <v>0.002171396973765028</v>
      </c>
      <c r="I120" s="7">
        <v>46276</v>
      </c>
      <c r="J120" s="7">
        <v>77329</v>
      </c>
      <c r="K120" s="7">
        <v>968551</v>
      </c>
      <c r="V120" s="33">
        <f t="shared" si="5"/>
        <v>1092156</v>
      </c>
      <c r="W120" s="5"/>
      <c r="X120" s="5"/>
      <c r="Y120" s="5"/>
      <c r="Z120" s="5"/>
    </row>
    <row r="121" spans="1:26" ht="12">
      <c r="A121" s="10">
        <v>21261</v>
      </c>
      <c r="B121" s="1" t="s">
        <v>235</v>
      </c>
      <c r="C121" s="1" t="s">
        <v>236</v>
      </c>
      <c r="D121" s="1" t="s">
        <v>237</v>
      </c>
      <c r="E121" s="1" t="s">
        <v>238</v>
      </c>
      <c r="F121" s="1" t="s">
        <v>170</v>
      </c>
      <c r="G121" s="1" t="s">
        <v>239</v>
      </c>
      <c r="H121" s="44">
        <f t="shared" si="7"/>
        <v>0.00011073735679222065</v>
      </c>
      <c r="I121" s="7">
        <v>686</v>
      </c>
      <c r="J121" s="7">
        <v>851</v>
      </c>
      <c r="K121" s="7">
        <v>54161</v>
      </c>
      <c r="V121" s="33">
        <f t="shared" si="5"/>
        <v>55698</v>
      </c>
      <c r="W121" s="5"/>
      <c r="X121" s="5"/>
      <c r="Y121" s="5"/>
      <c r="Z121" s="5"/>
    </row>
    <row r="122" spans="1:26" ht="12">
      <c r="A122" s="10">
        <v>21296</v>
      </c>
      <c r="B122" s="13" t="s">
        <v>23</v>
      </c>
      <c r="C122" s="13" t="s">
        <v>822</v>
      </c>
      <c r="D122" s="13" t="s">
        <v>823</v>
      </c>
      <c r="E122" s="13" t="s">
        <v>824</v>
      </c>
      <c r="F122" s="13" t="s">
        <v>186</v>
      </c>
      <c r="G122" s="1">
        <v>46604</v>
      </c>
      <c r="H122" s="44">
        <f t="shared" si="7"/>
        <v>5.3217473325027294E-05</v>
      </c>
      <c r="I122" s="7">
        <v>5912</v>
      </c>
      <c r="J122" s="7">
        <v>20855</v>
      </c>
      <c r="V122" s="33">
        <f t="shared" si="5"/>
        <v>26767</v>
      </c>
      <c r="W122" s="5"/>
      <c r="X122" s="5"/>
      <c r="Y122" s="5"/>
      <c r="Z122" s="5"/>
    </row>
    <row r="123" spans="1:26" ht="12">
      <c r="A123" s="10">
        <v>21326</v>
      </c>
      <c r="B123" t="s">
        <v>318</v>
      </c>
      <c r="C123" s="1" t="s">
        <v>18</v>
      </c>
      <c r="D123" s="1" t="s">
        <v>19</v>
      </c>
      <c r="E123" s="1" t="s">
        <v>2</v>
      </c>
      <c r="F123" s="1" t="s">
        <v>3</v>
      </c>
      <c r="G123" s="1" t="s">
        <v>319</v>
      </c>
      <c r="H123" s="44">
        <f t="shared" si="7"/>
        <v>0.0010376781023336524</v>
      </c>
      <c r="I123" s="7">
        <v>4650</v>
      </c>
      <c r="J123" s="7">
        <v>2556</v>
      </c>
      <c r="K123" s="7">
        <v>558298</v>
      </c>
      <c r="L123" s="7">
        <v>-43579</v>
      </c>
      <c r="V123" s="33">
        <f t="shared" si="5"/>
        <v>521925</v>
      </c>
      <c r="W123" s="5"/>
      <c r="X123" s="5"/>
      <c r="Y123" s="5"/>
      <c r="Z123" s="5"/>
    </row>
    <row r="124" spans="1:26" ht="12">
      <c r="A124" s="37">
        <v>21407</v>
      </c>
      <c r="B124" s="13" t="s">
        <v>9</v>
      </c>
      <c r="C124" s="13" t="s">
        <v>868</v>
      </c>
      <c r="D124" s="13" t="s">
        <v>482</v>
      </c>
      <c r="E124" s="13" t="s">
        <v>66</v>
      </c>
      <c r="F124" s="13" t="s">
        <v>33</v>
      </c>
      <c r="G124" s="13" t="s">
        <v>483</v>
      </c>
      <c r="H124" s="44">
        <f t="shared" si="7"/>
        <v>3.051848229309108E-05</v>
      </c>
      <c r="L124" s="7">
        <v>15350</v>
      </c>
      <c r="V124" s="33">
        <f t="shared" si="5"/>
        <v>15350</v>
      </c>
      <c r="W124" s="5"/>
      <c r="X124" s="5"/>
      <c r="Y124" s="5"/>
      <c r="Z124" s="5"/>
    </row>
    <row r="125" spans="1:26" ht="12">
      <c r="A125" s="10">
        <v>21415</v>
      </c>
      <c r="B125" t="s">
        <v>23</v>
      </c>
      <c r="C125" s="1" t="s">
        <v>481</v>
      </c>
      <c r="D125" s="1" t="s">
        <v>482</v>
      </c>
      <c r="E125" s="1" t="s">
        <v>66</v>
      </c>
      <c r="F125" s="1" t="s">
        <v>33</v>
      </c>
      <c r="G125" s="1" t="s">
        <v>483</v>
      </c>
      <c r="H125" s="44">
        <f t="shared" si="7"/>
        <v>0.0013268760121623647</v>
      </c>
      <c r="I125" s="7">
        <v>262978</v>
      </c>
      <c r="J125" s="7">
        <v>239506</v>
      </c>
      <c r="L125" s="7">
        <v>164900</v>
      </c>
      <c r="V125" s="33">
        <f t="shared" si="5"/>
        <v>667384</v>
      </c>
      <c r="W125" s="5"/>
      <c r="X125" s="5"/>
      <c r="Y125" s="5"/>
      <c r="Z125" s="5"/>
    </row>
    <row r="126" spans="1:26" ht="12">
      <c r="A126" s="10">
        <v>21458</v>
      </c>
      <c r="B126" t="s">
        <v>23</v>
      </c>
      <c r="C126" s="1" t="s">
        <v>478</v>
      </c>
      <c r="D126" s="1" t="s">
        <v>479</v>
      </c>
      <c r="E126" s="1" t="s">
        <v>480</v>
      </c>
      <c r="F126" s="1" t="s">
        <v>29</v>
      </c>
      <c r="G126" s="1">
        <v>54401</v>
      </c>
      <c r="H126" s="44">
        <f t="shared" si="7"/>
        <v>5.5654975558990144E-05</v>
      </c>
      <c r="I126" s="7">
        <v>1851</v>
      </c>
      <c r="J126" s="7">
        <v>2381</v>
      </c>
      <c r="L126" s="7">
        <v>23761</v>
      </c>
      <c r="V126" s="33">
        <f t="shared" si="5"/>
        <v>27993</v>
      </c>
      <c r="W126" s="5"/>
      <c r="X126" s="5"/>
      <c r="Y126" s="5"/>
      <c r="Z126" s="5"/>
    </row>
    <row r="127" spans="1:26" ht="12">
      <c r="A127" s="10">
        <v>21482</v>
      </c>
      <c r="B127" t="s">
        <v>301</v>
      </c>
      <c r="C127" s="1" t="s">
        <v>339</v>
      </c>
      <c r="D127" s="1" t="s">
        <v>303</v>
      </c>
      <c r="E127" s="1" t="s">
        <v>299</v>
      </c>
      <c r="F127" s="1" t="s">
        <v>125</v>
      </c>
      <c r="G127" s="1" t="s">
        <v>300</v>
      </c>
      <c r="H127" s="44">
        <f t="shared" si="7"/>
        <v>0.007956488429942343</v>
      </c>
      <c r="I127" s="7">
        <v>1440836</v>
      </c>
      <c r="J127" s="7">
        <v>2561070</v>
      </c>
      <c r="V127" s="33">
        <f t="shared" si="5"/>
        <v>4001906</v>
      </c>
      <c r="W127" s="5"/>
      <c r="X127" s="5"/>
      <c r="Y127" s="5"/>
      <c r="Z127" s="5"/>
    </row>
    <row r="128" spans="1:26" ht="12">
      <c r="A128" s="10">
        <v>21598</v>
      </c>
      <c r="B128" s="1" t="s">
        <v>23</v>
      </c>
      <c r="C128" s="1" t="s">
        <v>487</v>
      </c>
      <c r="D128" s="1" t="s">
        <v>488</v>
      </c>
      <c r="E128" s="1" t="s">
        <v>120</v>
      </c>
      <c r="F128" s="1" t="s">
        <v>121</v>
      </c>
      <c r="G128" s="1">
        <v>85023</v>
      </c>
      <c r="H128" s="44">
        <f t="shared" si="7"/>
        <v>0.07310651337219094</v>
      </c>
      <c r="I128" s="7" t="s">
        <v>655</v>
      </c>
      <c r="J128" s="7" t="s">
        <v>655</v>
      </c>
      <c r="K128" s="7">
        <v>29733881</v>
      </c>
      <c r="L128" s="7">
        <v>7036787</v>
      </c>
      <c r="V128" s="33">
        <f t="shared" si="5"/>
        <v>36770668</v>
      </c>
      <c r="W128" s="5"/>
      <c r="X128" s="5"/>
      <c r="Y128" s="5"/>
      <c r="Z128" s="5"/>
    </row>
    <row r="129" spans="1:26" ht="12">
      <c r="A129" s="10">
        <v>21652</v>
      </c>
      <c r="B129" s="1" t="s">
        <v>109</v>
      </c>
      <c r="C129" s="1" t="s">
        <v>625</v>
      </c>
      <c r="D129" s="1" t="s">
        <v>345</v>
      </c>
      <c r="E129" s="1" t="s">
        <v>16</v>
      </c>
      <c r="F129" s="1" t="s">
        <v>17</v>
      </c>
      <c r="G129" s="1" t="s">
        <v>234</v>
      </c>
      <c r="H129" s="44">
        <f t="shared" si="7"/>
        <v>0.05400911281483637</v>
      </c>
      <c r="I129" s="7">
        <v>3214</v>
      </c>
      <c r="J129" s="7">
        <v>6556</v>
      </c>
      <c r="K129" s="7">
        <v>23617294</v>
      </c>
      <c r="L129" s="7">
        <v>3538110</v>
      </c>
      <c r="V129" s="33">
        <f t="shared" si="5"/>
        <v>27165174</v>
      </c>
      <c r="W129" s="5"/>
      <c r="X129" s="5"/>
      <c r="Y129" s="5"/>
      <c r="Z129" s="5"/>
    </row>
    <row r="130" spans="1:26" ht="12">
      <c r="A130" s="10">
        <v>21687</v>
      </c>
      <c r="B130" t="s">
        <v>23</v>
      </c>
      <c r="C130" t="s">
        <v>512</v>
      </c>
      <c r="D130" t="s">
        <v>513</v>
      </c>
      <c r="E130" t="s">
        <v>16</v>
      </c>
      <c r="F130" t="s">
        <v>17</v>
      </c>
      <c r="G130" s="4">
        <v>90010</v>
      </c>
      <c r="H130" s="44">
        <f t="shared" si="7"/>
        <v>0.003011615525225526</v>
      </c>
      <c r="L130" s="7">
        <v>1514764</v>
      </c>
      <c r="V130" s="33">
        <f t="shared" si="5"/>
        <v>1514764</v>
      </c>
      <c r="W130" s="5"/>
      <c r="X130" s="5"/>
      <c r="Y130" s="5"/>
      <c r="Z130" s="5"/>
    </row>
    <row r="131" spans="1:26" ht="12">
      <c r="A131" s="10">
        <v>21709</v>
      </c>
      <c r="B131" t="s">
        <v>23</v>
      </c>
      <c r="C131" t="s">
        <v>552</v>
      </c>
      <c r="D131" t="s">
        <v>513</v>
      </c>
      <c r="E131" t="s">
        <v>16</v>
      </c>
      <c r="F131" t="s">
        <v>17</v>
      </c>
      <c r="G131" s="4">
        <v>90010</v>
      </c>
      <c r="H131" s="44">
        <f t="shared" si="7"/>
        <v>0.006066159719485086</v>
      </c>
      <c r="I131" s="7">
        <v>1884</v>
      </c>
      <c r="J131" s="7">
        <v>2819</v>
      </c>
      <c r="L131" s="7">
        <v>3046417</v>
      </c>
      <c r="V131" s="33">
        <f aca="true" t="shared" si="8" ref="V131:V194">SUM(I131:T131)</f>
        <v>3051120</v>
      </c>
      <c r="W131" s="5"/>
      <c r="X131" s="5"/>
      <c r="Y131" s="5"/>
      <c r="Z131" s="5"/>
    </row>
    <row r="132" spans="1:26" ht="12">
      <c r="A132" s="10">
        <v>21776</v>
      </c>
      <c r="B132" s="1" t="s">
        <v>23</v>
      </c>
      <c r="C132" s="1" t="s">
        <v>694</v>
      </c>
      <c r="D132" s="1" t="s">
        <v>695</v>
      </c>
      <c r="E132" s="1" t="s">
        <v>696</v>
      </c>
      <c r="F132" s="1" t="s">
        <v>697</v>
      </c>
      <c r="G132" s="1" t="s">
        <v>698</v>
      </c>
      <c r="H132" s="44">
        <v>0</v>
      </c>
      <c r="V132" s="33">
        <f t="shared" si="8"/>
        <v>0</v>
      </c>
      <c r="W132" s="5"/>
      <c r="X132" s="5"/>
      <c r="Y132" s="5"/>
      <c r="Z132" s="5"/>
    </row>
    <row r="133" spans="1:26" ht="12">
      <c r="A133" s="10">
        <v>21849</v>
      </c>
      <c r="B133" s="1" t="s">
        <v>294</v>
      </c>
      <c r="C133" s="1" t="s">
        <v>447</v>
      </c>
      <c r="D133" s="1" t="s">
        <v>221</v>
      </c>
      <c r="E133" s="1" t="s">
        <v>222</v>
      </c>
      <c r="F133" s="1" t="s">
        <v>17</v>
      </c>
      <c r="G133" s="1">
        <v>94998</v>
      </c>
      <c r="H133" s="44">
        <f aca="true" t="shared" si="9" ref="H133:H154">(V133/$K$291)</f>
        <v>0.0009989583992289</v>
      </c>
      <c r="I133" s="7">
        <v>30</v>
      </c>
      <c r="L133" s="7">
        <v>502420</v>
      </c>
      <c r="V133" s="33">
        <f t="shared" si="8"/>
        <v>502450</v>
      </c>
      <c r="W133" s="5"/>
      <c r="X133" s="5"/>
      <c r="Y133" s="5"/>
      <c r="Z133" s="5"/>
    </row>
    <row r="134" spans="1:26" ht="12">
      <c r="A134" s="10">
        <v>21857</v>
      </c>
      <c r="B134" s="1" t="s">
        <v>9</v>
      </c>
      <c r="C134" s="1" t="s">
        <v>454</v>
      </c>
      <c r="D134" s="1" t="s">
        <v>221</v>
      </c>
      <c r="E134" s="1" t="s">
        <v>222</v>
      </c>
      <c r="F134" s="1" t="s">
        <v>17</v>
      </c>
      <c r="G134" s="1">
        <v>94998</v>
      </c>
      <c r="H134" s="44">
        <f t="shared" si="9"/>
        <v>0.0030254373160334457</v>
      </c>
      <c r="I134" s="7">
        <v>206739</v>
      </c>
      <c r="L134" s="7">
        <v>1314977</v>
      </c>
      <c r="V134" s="33">
        <f t="shared" si="8"/>
        <v>1521716</v>
      </c>
      <c r="W134" s="5"/>
      <c r="X134" s="5"/>
      <c r="Y134" s="5"/>
      <c r="Z134" s="5"/>
    </row>
    <row r="135" spans="1:26" ht="12">
      <c r="A135" s="10">
        <v>21865</v>
      </c>
      <c r="B135" s="1" t="s">
        <v>9</v>
      </c>
      <c r="C135" s="1" t="s">
        <v>459</v>
      </c>
      <c r="D135" s="1" t="s">
        <v>221</v>
      </c>
      <c r="E135" s="1" t="s">
        <v>222</v>
      </c>
      <c r="F135" s="1" t="s">
        <v>17</v>
      </c>
      <c r="G135" s="1">
        <v>94998</v>
      </c>
      <c r="H135" s="44">
        <f t="shared" si="9"/>
        <v>0.003920420140768418</v>
      </c>
      <c r="I135" s="7">
        <v>24248</v>
      </c>
      <c r="J135" s="7">
        <v>32209</v>
      </c>
      <c r="K135" s="7">
        <v>1542201</v>
      </c>
      <c r="L135" s="7">
        <v>373211</v>
      </c>
      <c r="V135" s="33">
        <f t="shared" si="8"/>
        <v>1971869</v>
      </c>
      <c r="W135" s="5"/>
      <c r="X135" s="5"/>
      <c r="Y135" s="5"/>
      <c r="Z135" s="5"/>
    </row>
    <row r="136" spans="1:26" ht="12">
      <c r="A136" s="10">
        <v>21873</v>
      </c>
      <c r="B136" s="1" t="s">
        <v>320</v>
      </c>
      <c r="C136" s="1" t="s">
        <v>220</v>
      </c>
      <c r="D136" s="1" t="s">
        <v>221</v>
      </c>
      <c r="E136" s="1" t="s">
        <v>222</v>
      </c>
      <c r="F136" s="1" t="s">
        <v>17</v>
      </c>
      <c r="G136" s="1" t="s">
        <v>223</v>
      </c>
      <c r="H136" s="44">
        <f t="shared" si="9"/>
        <v>3.426221533269307E-05</v>
      </c>
      <c r="I136" s="7">
        <v>250</v>
      </c>
      <c r="J136" s="7">
        <v>516217</v>
      </c>
      <c r="L136" s="7">
        <v>18046</v>
      </c>
      <c r="R136" s="7">
        <v>-517280</v>
      </c>
      <c r="V136" s="33">
        <f t="shared" si="8"/>
        <v>17233</v>
      </c>
      <c r="W136" s="5"/>
      <c r="X136" s="5"/>
      <c r="Y136" s="5"/>
      <c r="Z136" s="5"/>
    </row>
    <row r="137" spans="1:26" ht="12">
      <c r="A137" s="10">
        <v>21881</v>
      </c>
      <c r="B137" t="s">
        <v>109</v>
      </c>
      <c r="C137" t="s">
        <v>517</v>
      </c>
      <c r="D137" t="s">
        <v>600</v>
      </c>
      <c r="E137" t="s">
        <v>43</v>
      </c>
      <c r="F137" t="s">
        <v>12</v>
      </c>
      <c r="G137" s="4">
        <v>60603</v>
      </c>
      <c r="H137" s="44">
        <f t="shared" si="9"/>
        <v>0.001319227503929041</v>
      </c>
      <c r="L137" s="7">
        <v>663537</v>
      </c>
      <c r="V137" s="33">
        <f t="shared" si="8"/>
        <v>663537</v>
      </c>
      <c r="W137" s="5"/>
      <c r="X137" s="5"/>
      <c r="Y137" s="5"/>
      <c r="Z137" s="5"/>
    </row>
    <row r="138" spans="1:26" ht="12">
      <c r="A138" s="10">
        <v>21903</v>
      </c>
      <c r="B138" s="1" t="s">
        <v>23</v>
      </c>
      <c r="C138" s="1" t="s">
        <v>807</v>
      </c>
      <c r="D138" s="1" t="s">
        <v>808</v>
      </c>
      <c r="E138" s="1" t="s">
        <v>809</v>
      </c>
      <c r="F138" s="1" t="s">
        <v>7</v>
      </c>
      <c r="G138" s="1">
        <v>43082</v>
      </c>
      <c r="H138" s="44">
        <f t="shared" si="9"/>
        <v>0</v>
      </c>
      <c r="V138" s="33">
        <f t="shared" si="8"/>
        <v>0</v>
      </c>
      <c r="W138" s="5"/>
      <c r="X138" s="5"/>
      <c r="Y138" s="5"/>
      <c r="Z138" s="5"/>
    </row>
    <row r="139" spans="1:26" ht="12">
      <c r="A139" s="10">
        <v>22098</v>
      </c>
      <c r="B139" s="1" t="s">
        <v>23</v>
      </c>
      <c r="C139" s="1" t="s">
        <v>200</v>
      </c>
      <c r="D139" s="1" t="s">
        <v>201</v>
      </c>
      <c r="E139" s="1" t="s">
        <v>185</v>
      </c>
      <c r="F139" s="1" t="s">
        <v>186</v>
      </c>
      <c r="G139" s="1" t="s">
        <v>202</v>
      </c>
      <c r="H139" s="44">
        <f t="shared" si="9"/>
        <v>0.0010644349580144613</v>
      </c>
      <c r="I139" s="7">
        <v>9936</v>
      </c>
      <c r="J139" s="7">
        <v>7935</v>
      </c>
      <c r="K139" s="7">
        <v>-242</v>
      </c>
      <c r="L139" s="7">
        <v>517754</v>
      </c>
      <c r="V139" s="33">
        <f t="shared" si="8"/>
        <v>535383</v>
      </c>
      <c r="W139" s="5"/>
      <c r="X139" s="5"/>
      <c r="Y139" s="5"/>
      <c r="Z139" s="5"/>
    </row>
    <row r="140" spans="1:26" ht="12">
      <c r="A140" s="10">
        <v>22136</v>
      </c>
      <c r="B140" s="1" t="s">
        <v>346</v>
      </c>
      <c r="C140" s="1" t="s">
        <v>593</v>
      </c>
      <c r="D140" s="1" t="s">
        <v>414</v>
      </c>
      <c r="E140" s="1" t="s">
        <v>199</v>
      </c>
      <c r="F140" s="1" t="s">
        <v>7</v>
      </c>
      <c r="G140" s="1">
        <v>45201</v>
      </c>
      <c r="H140" s="44">
        <f t="shared" si="9"/>
        <v>0.00033106091720091607</v>
      </c>
      <c r="L140" s="7">
        <v>166515</v>
      </c>
      <c r="V140" s="33">
        <f t="shared" si="8"/>
        <v>166515</v>
      </c>
      <c r="W140" s="5"/>
      <c r="X140" s="5"/>
      <c r="Y140" s="5"/>
      <c r="Z140" s="5"/>
    </row>
    <row r="141" spans="1:26" ht="12">
      <c r="A141" s="10">
        <v>22292</v>
      </c>
      <c r="B141" s="1" t="s">
        <v>194</v>
      </c>
      <c r="C141" s="1" t="s">
        <v>195</v>
      </c>
      <c r="D141" s="1" t="s">
        <v>196</v>
      </c>
      <c r="E141" s="1" t="s">
        <v>197</v>
      </c>
      <c r="F141" s="1" t="s">
        <v>170</v>
      </c>
      <c r="G141" s="1" t="s">
        <v>198</v>
      </c>
      <c r="H141" s="44">
        <f t="shared" si="9"/>
        <v>0.00025601129703156086</v>
      </c>
      <c r="I141" s="7">
        <v>492</v>
      </c>
      <c r="J141" s="7">
        <v>81858</v>
      </c>
      <c r="L141" s="7">
        <v>46417</v>
      </c>
      <c r="V141" s="33">
        <f t="shared" si="8"/>
        <v>128767</v>
      </c>
      <c r="W141" s="5"/>
      <c r="X141" s="5"/>
      <c r="Y141" s="5"/>
      <c r="Z141" s="5"/>
    </row>
    <row r="142" spans="1:26" ht="12">
      <c r="A142" s="10">
        <v>22306</v>
      </c>
      <c r="B142" s="1" t="s">
        <v>294</v>
      </c>
      <c r="C142" s="1" t="s">
        <v>628</v>
      </c>
      <c r="D142" s="1" t="s">
        <v>629</v>
      </c>
      <c r="E142" s="1" t="s">
        <v>197</v>
      </c>
      <c r="F142" s="1" t="s">
        <v>170</v>
      </c>
      <c r="G142" s="1" t="s">
        <v>630</v>
      </c>
      <c r="H142" s="44">
        <f t="shared" si="9"/>
        <v>2.0581584931470937E-05</v>
      </c>
      <c r="I142" s="7">
        <v>149</v>
      </c>
      <c r="J142" s="7">
        <v>537</v>
      </c>
      <c r="K142" s="7" t="s">
        <v>655</v>
      </c>
      <c r="L142" s="7">
        <v>9666</v>
      </c>
      <c r="V142" s="33">
        <f t="shared" si="8"/>
        <v>10352</v>
      </c>
      <c r="W142" s="5"/>
      <c r="X142" s="5"/>
      <c r="Y142" s="5"/>
      <c r="Z142" s="5"/>
    </row>
    <row r="143" spans="1:26" ht="12">
      <c r="A143" s="10">
        <v>22314</v>
      </c>
      <c r="B143" s="1" t="s">
        <v>23</v>
      </c>
      <c r="C143" s="1" t="s">
        <v>531</v>
      </c>
      <c r="D143" s="1" t="s">
        <v>532</v>
      </c>
      <c r="E143" s="1" t="s">
        <v>78</v>
      </c>
      <c r="F143" s="1" t="s">
        <v>79</v>
      </c>
      <c r="G143" s="1">
        <v>30326</v>
      </c>
      <c r="H143" s="44">
        <f t="shared" si="9"/>
        <v>0.0007988486114243646</v>
      </c>
      <c r="I143" s="7">
        <v>176683</v>
      </c>
      <c r="J143" s="7">
        <v>225117</v>
      </c>
      <c r="V143" s="33">
        <f t="shared" si="8"/>
        <v>401800</v>
      </c>
      <c r="W143" s="5"/>
      <c r="X143" s="5"/>
      <c r="Y143" s="5"/>
      <c r="Z143" s="5"/>
    </row>
    <row r="144" spans="1:26" ht="12">
      <c r="A144" s="10">
        <v>22322</v>
      </c>
      <c r="B144" t="s">
        <v>354</v>
      </c>
      <c r="C144" t="s">
        <v>364</v>
      </c>
      <c r="D144" t="s">
        <v>362</v>
      </c>
      <c r="E144" t="s">
        <v>336</v>
      </c>
      <c r="F144" t="s">
        <v>45</v>
      </c>
      <c r="G144" s="4" t="s">
        <v>355</v>
      </c>
      <c r="H144" s="44">
        <f t="shared" si="9"/>
        <v>-2.3864061430877672E-05</v>
      </c>
      <c r="I144" s="7">
        <v>-17158</v>
      </c>
      <c r="J144" s="7">
        <v>-4302</v>
      </c>
      <c r="L144" s="7">
        <v>9457</v>
      </c>
      <c r="V144" s="33">
        <f t="shared" si="8"/>
        <v>-12003</v>
      </c>
      <c r="W144" s="5"/>
      <c r="X144" s="5"/>
      <c r="Y144" s="5"/>
      <c r="Z144" s="5"/>
    </row>
    <row r="145" spans="1:26" ht="12">
      <c r="A145" s="10">
        <v>22357</v>
      </c>
      <c r="B145" s="1" t="s">
        <v>23</v>
      </c>
      <c r="C145" s="1" t="s">
        <v>500</v>
      </c>
      <c r="D145" s="1" t="s">
        <v>366</v>
      </c>
      <c r="E145" s="1" t="s">
        <v>44</v>
      </c>
      <c r="F145" s="1" t="s">
        <v>45</v>
      </c>
      <c r="G145" s="1" t="s">
        <v>501</v>
      </c>
      <c r="H145" s="44">
        <f t="shared" si="9"/>
        <v>0.008861123843050798</v>
      </c>
      <c r="K145" s="7">
        <v>4427702</v>
      </c>
      <c r="L145" s="7">
        <v>29212</v>
      </c>
      <c r="P145" s="7" t="s">
        <v>655</v>
      </c>
      <c r="V145" s="33">
        <f t="shared" si="8"/>
        <v>4456914</v>
      </c>
      <c r="W145" s="5"/>
      <c r="X145" s="5"/>
      <c r="Y145" s="5"/>
      <c r="Z145" s="5"/>
    </row>
    <row r="146" spans="1:26" ht="12">
      <c r="A146" s="10">
        <v>22551</v>
      </c>
      <c r="B146" s="1" t="s">
        <v>42</v>
      </c>
      <c r="C146" s="1" t="s">
        <v>514</v>
      </c>
      <c r="D146" s="1" t="s">
        <v>99</v>
      </c>
      <c r="E146" s="1" t="s">
        <v>100</v>
      </c>
      <c r="F146" s="1" t="s">
        <v>10</v>
      </c>
      <c r="G146" s="1" t="s">
        <v>368</v>
      </c>
      <c r="H146" s="44">
        <f t="shared" si="9"/>
        <v>6.483437834382412E-06</v>
      </c>
      <c r="L146" s="7">
        <v>3261</v>
      </c>
      <c r="V146" s="33">
        <f t="shared" si="8"/>
        <v>3261</v>
      </c>
      <c r="W146" s="5"/>
      <c r="X146" s="5"/>
      <c r="Y146" s="5"/>
      <c r="Z146" s="5"/>
    </row>
    <row r="147" spans="1:26" ht="12">
      <c r="A147" s="10">
        <v>22578</v>
      </c>
      <c r="B147" s="1" t="s">
        <v>816</v>
      </c>
      <c r="C147" s="1" t="s">
        <v>188</v>
      </c>
      <c r="D147" s="1" t="s">
        <v>189</v>
      </c>
      <c r="E147" s="1" t="s">
        <v>26</v>
      </c>
      <c r="F147" s="1" t="s">
        <v>12</v>
      </c>
      <c r="G147" s="1" t="s">
        <v>190</v>
      </c>
      <c r="H147" s="44">
        <f t="shared" si="9"/>
        <v>0.0009909818421631096</v>
      </c>
      <c r="I147" s="7">
        <v>36725</v>
      </c>
      <c r="J147" s="7">
        <v>41159</v>
      </c>
      <c r="K147" s="7">
        <v>420554</v>
      </c>
      <c r="V147" s="33">
        <f t="shared" si="8"/>
        <v>498438</v>
      </c>
      <c r="W147" s="5"/>
      <c r="X147" s="5"/>
      <c r="Y147" s="5"/>
      <c r="Z147" s="5"/>
    </row>
    <row r="148" spans="1:26" ht="12">
      <c r="A148" s="37">
        <v>22667</v>
      </c>
      <c r="B148" s="38" t="s">
        <v>314</v>
      </c>
      <c r="C148" s="38" t="s">
        <v>609</v>
      </c>
      <c r="D148" s="38" t="s">
        <v>603</v>
      </c>
      <c r="E148" s="38" t="s">
        <v>470</v>
      </c>
      <c r="F148" s="38" t="s">
        <v>22</v>
      </c>
      <c r="G148" s="40">
        <v>19106</v>
      </c>
      <c r="H148" s="44">
        <f t="shared" si="9"/>
        <v>0.0037342196234604603</v>
      </c>
      <c r="I148" s="41"/>
      <c r="J148" s="41">
        <v>48548</v>
      </c>
      <c r="K148" s="6"/>
      <c r="L148" s="41">
        <v>1829667</v>
      </c>
      <c r="M148" s="6"/>
      <c r="N148" s="6"/>
      <c r="O148" s="6"/>
      <c r="P148" s="6"/>
      <c r="Q148" s="6"/>
      <c r="R148" s="6"/>
      <c r="S148" s="6"/>
      <c r="V148" s="33">
        <f t="shared" si="8"/>
        <v>1878215</v>
      </c>
      <c r="W148" s="5"/>
      <c r="X148" s="5"/>
      <c r="Y148" s="5"/>
      <c r="Z148" s="5"/>
    </row>
    <row r="149" spans="1:26" ht="12">
      <c r="A149" s="10">
        <v>22683</v>
      </c>
      <c r="B149" s="1" t="s">
        <v>187</v>
      </c>
      <c r="C149" s="1" t="s">
        <v>409</v>
      </c>
      <c r="D149" s="1" t="s">
        <v>189</v>
      </c>
      <c r="E149" s="1" t="s">
        <v>26</v>
      </c>
      <c r="F149" s="1" t="s">
        <v>12</v>
      </c>
      <c r="G149" s="1" t="s">
        <v>190</v>
      </c>
      <c r="H149" s="44">
        <f t="shared" si="9"/>
        <v>0.0012819114521922966</v>
      </c>
      <c r="K149" s="7">
        <v>644768</v>
      </c>
      <c r="V149" s="33">
        <f t="shared" si="8"/>
        <v>644768</v>
      </c>
      <c r="W149" s="5"/>
      <c r="X149" s="5"/>
      <c r="Y149" s="5"/>
      <c r="Z149" s="5"/>
    </row>
    <row r="150" spans="1:26" ht="12">
      <c r="A150" s="14">
        <v>22748</v>
      </c>
      <c r="B150" s="17" t="s">
        <v>23</v>
      </c>
      <c r="C150" s="17" t="s">
        <v>835</v>
      </c>
      <c r="D150" s="17" t="s">
        <v>831</v>
      </c>
      <c r="E150" s="17" t="s">
        <v>470</v>
      </c>
      <c r="F150" s="17" t="s">
        <v>22</v>
      </c>
      <c r="G150" s="18">
        <v>19106</v>
      </c>
      <c r="H150" s="44">
        <f t="shared" si="9"/>
        <v>1.6159884304771616E-05</v>
      </c>
      <c r="I150" s="19">
        <v>6089</v>
      </c>
      <c r="J150" s="19">
        <v>2039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33">
        <f t="shared" si="8"/>
        <v>8128</v>
      </c>
      <c r="W150" s="53"/>
      <c r="X150" s="53"/>
      <c r="Y150" s="53"/>
      <c r="Z150" s="53"/>
    </row>
    <row r="151" spans="1:26" ht="12">
      <c r="A151" s="14">
        <v>22837</v>
      </c>
      <c r="B151" s="17" t="s">
        <v>9</v>
      </c>
      <c r="C151" s="43" t="s">
        <v>869</v>
      </c>
      <c r="D151" s="43" t="s">
        <v>870</v>
      </c>
      <c r="E151" s="43" t="s">
        <v>43</v>
      </c>
      <c r="F151" s="43" t="s">
        <v>12</v>
      </c>
      <c r="G151" s="18">
        <v>60603</v>
      </c>
      <c r="H151" s="44">
        <f t="shared" si="9"/>
        <v>0.00026162987885307716</v>
      </c>
      <c r="I151" s="19">
        <v>131593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33">
        <f t="shared" si="8"/>
        <v>131593</v>
      </c>
      <c r="W151" s="53"/>
      <c r="X151" s="53"/>
      <c r="Y151" s="53"/>
      <c r="Z151" s="53"/>
    </row>
    <row r="152" spans="1:26" ht="12">
      <c r="A152" s="10">
        <v>22985</v>
      </c>
      <c r="B152" s="1" t="s">
        <v>23</v>
      </c>
      <c r="C152" s="1" t="s">
        <v>810</v>
      </c>
      <c r="D152" s="1" t="s">
        <v>811</v>
      </c>
      <c r="E152" s="1" t="s">
        <v>812</v>
      </c>
      <c r="F152" s="1" t="s">
        <v>17</v>
      </c>
      <c r="G152" s="1">
        <v>93940</v>
      </c>
      <c r="H152" s="44">
        <f t="shared" si="9"/>
        <v>0.0002949636165811531</v>
      </c>
      <c r="L152" s="7">
        <v>148359</v>
      </c>
      <c r="V152" s="33">
        <f t="shared" si="8"/>
        <v>148359</v>
      </c>
      <c r="W152" s="5"/>
      <c r="X152" s="5"/>
      <c r="Y152" s="5"/>
      <c r="Z152" s="5"/>
    </row>
    <row r="153" spans="1:26" ht="12">
      <c r="A153" s="10">
        <v>23035</v>
      </c>
      <c r="B153" s="1" t="s">
        <v>23</v>
      </c>
      <c r="C153" s="1" t="s">
        <v>578</v>
      </c>
      <c r="D153" s="1" t="s">
        <v>507</v>
      </c>
      <c r="E153" s="1" t="s">
        <v>173</v>
      </c>
      <c r="F153" s="1" t="s">
        <v>170</v>
      </c>
      <c r="G153" s="1" t="s">
        <v>508</v>
      </c>
      <c r="H153" s="44">
        <f t="shared" si="9"/>
        <v>0.012235048427900725</v>
      </c>
      <c r="I153" s="7">
        <v>792807</v>
      </c>
      <c r="J153" s="7">
        <v>404816</v>
      </c>
      <c r="K153" s="7">
        <v>4847316</v>
      </c>
      <c r="L153" s="7">
        <v>108971</v>
      </c>
      <c r="V153" s="33">
        <f t="shared" si="8"/>
        <v>6153910</v>
      </c>
      <c r="W153" s="5"/>
      <c r="X153" s="5"/>
      <c r="Y153" s="5"/>
      <c r="Z153" s="5"/>
    </row>
    <row r="154" spans="1:26" ht="12">
      <c r="A154" s="10">
        <v>23043</v>
      </c>
      <c r="B154" s="1" t="s">
        <v>171</v>
      </c>
      <c r="C154" s="1" t="s">
        <v>172</v>
      </c>
      <c r="D154" s="1" t="s">
        <v>386</v>
      </c>
      <c r="E154" s="1" t="s">
        <v>173</v>
      </c>
      <c r="F154" s="1" t="s">
        <v>170</v>
      </c>
      <c r="G154" s="1" t="s">
        <v>387</v>
      </c>
      <c r="H154" s="44">
        <f t="shared" si="9"/>
        <v>0.00080742957361179</v>
      </c>
      <c r="L154" s="7">
        <v>406116</v>
      </c>
      <c r="V154" s="33">
        <f t="shared" si="8"/>
        <v>406116</v>
      </c>
      <c r="W154" s="5"/>
      <c r="X154" s="5"/>
      <c r="Y154" s="5"/>
      <c r="Z154" s="5"/>
    </row>
    <row r="155" spans="1:26" ht="12">
      <c r="A155" s="10">
        <v>23108</v>
      </c>
      <c r="B155" s="1" t="s">
        <v>167</v>
      </c>
      <c r="C155" s="1" t="s">
        <v>311</v>
      </c>
      <c r="D155" s="1" t="s">
        <v>699</v>
      </c>
      <c r="E155" s="1" t="s">
        <v>168</v>
      </c>
      <c r="F155" s="1" t="s">
        <v>169</v>
      </c>
      <c r="G155" s="1" t="s">
        <v>700</v>
      </c>
      <c r="H155" s="44">
        <v>0</v>
      </c>
      <c r="I155" s="7">
        <v>-56356</v>
      </c>
      <c r="J155" s="7">
        <v>-47273</v>
      </c>
      <c r="V155" s="33">
        <f t="shared" si="8"/>
        <v>-103629</v>
      </c>
      <c r="W155" s="5"/>
      <c r="X155" s="5"/>
      <c r="Y155" s="5"/>
      <c r="Z155" s="5"/>
    </row>
    <row r="156" spans="1:26" ht="12">
      <c r="A156" s="10">
        <v>23248</v>
      </c>
      <c r="B156" s="1" t="s">
        <v>203</v>
      </c>
      <c r="C156" s="1" t="s">
        <v>403</v>
      </c>
      <c r="D156" s="1" t="s">
        <v>404</v>
      </c>
      <c r="E156" s="1" t="s">
        <v>405</v>
      </c>
      <c r="F156" s="1" t="s">
        <v>115</v>
      </c>
      <c r="G156" s="1">
        <v>27605</v>
      </c>
      <c r="H156" s="44">
        <f aca="true" t="shared" si="10" ref="H156:H165">(V156/$K$291)</f>
        <v>0.00012698869713513445</v>
      </c>
      <c r="I156" s="7">
        <v>1634</v>
      </c>
      <c r="J156" s="7">
        <v>615</v>
      </c>
      <c r="K156" s="7">
        <v>1128</v>
      </c>
      <c r="L156" s="7">
        <v>60495</v>
      </c>
      <c r="V156" s="33">
        <f t="shared" si="8"/>
        <v>63872</v>
      </c>
      <c r="W156" s="5"/>
      <c r="X156" s="5"/>
      <c r="Y156" s="5"/>
      <c r="Z156" s="5"/>
    </row>
    <row r="157" spans="1:26" ht="12">
      <c r="A157" s="14">
        <v>23280</v>
      </c>
      <c r="B157" s="17" t="s">
        <v>23</v>
      </c>
      <c r="C157" s="17" t="s">
        <v>836</v>
      </c>
      <c r="D157" s="17" t="s">
        <v>837</v>
      </c>
      <c r="E157" s="17" t="s">
        <v>350</v>
      </c>
      <c r="F157" s="17" t="s">
        <v>7</v>
      </c>
      <c r="G157" s="18">
        <v>45014</v>
      </c>
      <c r="H157" s="44">
        <f t="shared" si="10"/>
        <v>6.083814711196007E-07</v>
      </c>
      <c r="I157" s="19">
        <v>91</v>
      </c>
      <c r="J157" s="19">
        <v>215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33">
        <f t="shared" si="8"/>
        <v>306</v>
      </c>
      <c r="W157" s="53"/>
      <c r="X157" s="53"/>
      <c r="Y157" s="53"/>
      <c r="Z157" s="53"/>
    </row>
    <row r="158" spans="1:26" ht="12">
      <c r="A158" s="10">
        <v>23396</v>
      </c>
      <c r="B158" s="1" t="s">
        <v>20</v>
      </c>
      <c r="C158" s="1" t="s">
        <v>348</v>
      </c>
      <c r="D158" s="1" t="s">
        <v>155</v>
      </c>
      <c r="E158" s="1" t="s">
        <v>156</v>
      </c>
      <c r="F158" s="1" t="s">
        <v>88</v>
      </c>
      <c r="G158" s="1" t="s">
        <v>157</v>
      </c>
      <c r="H158" s="44">
        <f t="shared" si="10"/>
        <v>0.00016457116428733644</v>
      </c>
      <c r="L158" s="7">
        <v>82775</v>
      </c>
      <c r="V158" s="33">
        <f t="shared" si="8"/>
        <v>82775</v>
      </c>
      <c r="W158" s="5"/>
      <c r="X158" s="5"/>
      <c r="Y158" s="5"/>
      <c r="Z158" s="5"/>
    </row>
    <row r="159" spans="1:26" ht="12">
      <c r="A159" s="10">
        <v>23418</v>
      </c>
      <c r="B159" s="1" t="s">
        <v>20</v>
      </c>
      <c r="C159" s="1" t="s">
        <v>38</v>
      </c>
      <c r="D159" s="1" t="s">
        <v>39</v>
      </c>
      <c r="E159" s="1" t="s">
        <v>40</v>
      </c>
      <c r="F159" s="1" t="s">
        <v>37</v>
      </c>
      <c r="G159" s="1" t="s">
        <v>41</v>
      </c>
      <c r="H159" s="44">
        <f t="shared" si="10"/>
        <v>1.1173542051281555E-05</v>
      </c>
      <c r="L159" s="7">
        <v>5620</v>
      </c>
      <c r="V159" s="33">
        <f t="shared" si="8"/>
        <v>5620</v>
      </c>
      <c r="W159" s="5"/>
      <c r="X159" s="5"/>
      <c r="Y159" s="5"/>
      <c r="Z159" s="5"/>
    </row>
    <row r="160" spans="1:26" ht="12">
      <c r="A160" s="10">
        <v>23450</v>
      </c>
      <c r="B160" t="s">
        <v>109</v>
      </c>
      <c r="C160" t="s">
        <v>328</v>
      </c>
      <c r="D160" t="s">
        <v>284</v>
      </c>
      <c r="E160" t="s">
        <v>199</v>
      </c>
      <c r="F160" t="s">
        <v>7</v>
      </c>
      <c r="G160" s="4" t="s">
        <v>285</v>
      </c>
      <c r="H160" s="44">
        <f t="shared" si="10"/>
        <v>0.008461492767165424</v>
      </c>
      <c r="I160" s="7">
        <v>4716</v>
      </c>
      <c r="J160" s="7">
        <v>2520</v>
      </c>
      <c r="K160" s="7">
        <v>4248674</v>
      </c>
      <c r="V160" s="33">
        <f t="shared" si="8"/>
        <v>4255910</v>
      </c>
      <c r="W160" s="5"/>
      <c r="X160" s="5"/>
      <c r="Y160" s="5"/>
      <c r="Z160" s="5"/>
    </row>
    <row r="161" spans="1:26" ht="12">
      <c r="A161" s="10">
        <v>23469</v>
      </c>
      <c r="B161" s="1" t="s">
        <v>261</v>
      </c>
      <c r="C161" s="1" t="s">
        <v>283</v>
      </c>
      <c r="D161" s="1" t="s">
        <v>284</v>
      </c>
      <c r="E161" s="1" t="s">
        <v>199</v>
      </c>
      <c r="F161" s="1" t="s">
        <v>7</v>
      </c>
      <c r="G161" s="1" t="s">
        <v>285</v>
      </c>
      <c r="H161" s="44">
        <f t="shared" si="10"/>
        <v>0.005035151943411584</v>
      </c>
      <c r="I161" s="7">
        <v>1251607</v>
      </c>
      <c r="J161" s="7">
        <v>747693</v>
      </c>
      <c r="K161" s="7">
        <v>533250</v>
      </c>
      <c r="V161" s="33">
        <f t="shared" si="8"/>
        <v>2532550</v>
      </c>
      <c r="W161" s="5"/>
      <c r="X161" s="5"/>
      <c r="Y161" s="5"/>
      <c r="Z161" s="5"/>
    </row>
    <row r="162" spans="1:26" ht="12">
      <c r="A162" s="10">
        <v>23582</v>
      </c>
      <c r="B162" s="1" t="s">
        <v>23</v>
      </c>
      <c r="C162" s="1" t="s">
        <v>795</v>
      </c>
      <c r="D162" s="1" t="s">
        <v>796</v>
      </c>
      <c r="E162" s="1" t="s">
        <v>797</v>
      </c>
      <c r="F162" s="1" t="s">
        <v>22</v>
      </c>
      <c r="G162" s="1" t="s">
        <v>798</v>
      </c>
      <c r="H162" s="44">
        <f t="shared" si="10"/>
        <v>3.6415408578518325E-05</v>
      </c>
      <c r="J162" s="7">
        <v>18316</v>
      </c>
      <c r="V162" s="33">
        <f t="shared" si="8"/>
        <v>18316</v>
      </c>
      <c r="W162" s="5"/>
      <c r="X162" s="5"/>
      <c r="Y162" s="5"/>
      <c r="Z162" s="5"/>
    </row>
    <row r="163" spans="1:26" ht="12">
      <c r="A163" s="20">
        <v>23663</v>
      </c>
      <c r="B163" s="17" t="s">
        <v>23</v>
      </c>
      <c r="C163" s="17" t="s">
        <v>825</v>
      </c>
      <c r="D163" s="17" t="s">
        <v>826</v>
      </c>
      <c r="E163" s="17" t="s">
        <v>827</v>
      </c>
      <c r="F163" s="17" t="s">
        <v>37</v>
      </c>
      <c r="G163" s="18">
        <v>74834</v>
      </c>
      <c r="H163" s="44">
        <f t="shared" si="10"/>
        <v>0.0001315078183242026</v>
      </c>
      <c r="I163" s="19">
        <v>30727</v>
      </c>
      <c r="J163" s="19">
        <v>35418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33">
        <f t="shared" si="8"/>
        <v>66145</v>
      </c>
      <c r="W163" s="54"/>
      <c r="X163" s="54"/>
      <c r="Y163" s="54"/>
      <c r="Z163" s="54"/>
    </row>
    <row r="164" spans="1:26" ht="12">
      <c r="A164" s="10">
        <v>23787</v>
      </c>
      <c r="B164" s="1" t="s">
        <v>23</v>
      </c>
      <c r="C164" s="1" t="s">
        <v>520</v>
      </c>
      <c r="D164" s="1" t="s">
        <v>521</v>
      </c>
      <c r="E164" s="1" t="s">
        <v>55</v>
      </c>
      <c r="F164" s="1" t="s">
        <v>7</v>
      </c>
      <c r="G164" s="1">
        <v>43215</v>
      </c>
      <c r="H164" s="44">
        <f t="shared" si="10"/>
        <v>0.0008029601567912775</v>
      </c>
      <c r="I164" s="7">
        <v>64899</v>
      </c>
      <c r="J164" s="7">
        <v>54126</v>
      </c>
      <c r="L164" s="7">
        <v>284843</v>
      </c>
      <c r="V164" s="33">
        <f t="shared" si="8"/>
        <v>403868</v>
      </c>
      <c r="W164" s="5"/>
      <c r="X164" s="5"/>
      <c r="Y164" s="5"/>
      <c r="Z164" s="5"/>
    </row>
    <row r="165" spans="1:26" ht="12">
      <c r="A165" s="10">
        <v>23809</v>
      </c>
      <c r="B165" s="1" t="s">
        <v>23</v>
      </c>
      <c r="C165" s="1" t="s">
        <v>496</v>
      </c>
      <c r="D165" s="1" t="s">
        <v>497</v>
      </c>
      <c r="E165" s="1" t="s">
        <v>35</v>
      </c>
      <c r="F165" s="1" t="s">
        <v>36</v>
      </c>
      <c r="G165" s="1">
        <v>10270</v>
      </c>
      <c r="H165" s="44">
        <f t="shared" si="10"/>
        <v>0.00030846729943031755</v>
      </c>
      <c r="I165" s="7">
        <v>1068</v>
      </c>
      <c r="J165" s="7">
        <v>2871</v>
      </c>
      <c r="L165" s="7">
        <v>151212</v>
      </c>
      <c r="V165" s="33">
        <f t="shared" si="8"/>
        <v>155151</v>
      </c>
      <c r="W165" s="5"/>
      <c r="X165" s="5"/>
      <c r="Y165" s="5"/>
      <c r="Z165" s="5"/>
    </row>
    <row r="166" spans="1:26" ht="12">
      <c r="A166" s="10">
        <v>23841</v>
      </c>
      <c r="B166" s="1" t="s">
        <v>203</v>
      </c>
      <c r="C166" s="1" t="s">
        <v>522</v>
      </c>
      <c r="D166" s="1" t="s">
        <v>519</v>
      </c>
      <c r="E166" s="1" t="s">
        <v>35</v>
      </c>
      <c r="F166" s="1" t="s">
        <v>36</v>
      </c>
      <c r="G166" s="1">
        <v>10270</v>
      </c>
      <c r="H166" s="44">
        <f aca="true" t="shared" si="11" ref="H166:H185">(V166/$K$291)</f>
        <v>0.0005196333269763434</v>
      </c>
      <c r="I166" s="7">
        <v>-603</v>
      </c>
      <c r="J166" s="7">
        <v>1145</v>
      </c>
      <c r="L166" s="7">
        <v>260820</v>
      </c>
      <c r="V166" s="33">
        <f t="shared" si="8"/>
        <v>261362</v>
      </c>
      <c r="W166" s="5"/>
      <c r="X166" s="5"/>
      <c r="Y166" s="5"/>
      <c r="Z166" s="5"/>
    </row>
    <row r="167" spans="1:26" ht="12">
      <c r="A167" s="10">
        <v>24015</v>
      </c>
      <c r="B167" s="1" t="s">
        <v>704</v>
      </c>
      <c r="C167" s="1" t="s">
        <v>13</v>
      </c>
      <c r="D167" s="1" t="s">
        <v>705</v>
      </c>
      <c r="E167" s="1" t="s">
        <v>14</v>
      </c>
      <c r="F167" s="1" t="s">
        <v>15</v>
      </c>
      <c r="G167" s="1" t="s">
        <v>644</v>
      </c>
      <c r="H167" s="44">
        <f t="shared" si="11"/>
        <v>0.000999930616677846</v>
      </c>
      <c r="I167" s="7">
        <v>4079</v>
      </c>
      <c r="J167" s="7">
        <v>-1047</v>
      </c>
      <c r="L167" s="7">
        <v>499907</v>
      </c>
      <c r="V167" s="33">
        <f t="shared" si="8"/>
        <v>502939</v>
      </c>
      <c r="W167" s="5"/>
      <c r="X167" s="5"/>
      <c r="Y167" s="5"/>
      <c r="Z167" s="5"/>
    </row>
    <row r="168" spans="1:26" ht="12">
      <c r="A168" s="10">
        <v>24066</v>
      </c>
      <c r="B168" t="s">
        <v>23</v>
      </c>
      <c r="C168" t="s">
        <v>451</v>
      </c>
      <c r="D168" s="1" t="s">
        <v>349</v>
      </c>
      <c r="E168" s="1" t="s">
        <v>350</v>
      </c>
      <c r="F168" s="1" t="s">
        <v>7</v>
      </c>
      <c r="G168" s="1" t="s">
        <v>390</v>
      </c>
      <c r="H168" s="44">
        <f t="shared" si="11"/>
        <v>0.0007433109381751655</v>
      </c>
      <c r="I168" s="7">
        <v>4914</v>
      </c>
      <c r="J168" s="7">
        <v>748</v>
      </c>
      <c r="L168" s="7">
        <v>368204</v>
      </c>
      <c r="V168" s="33">
        <f t="shared" si="8"/>
        <v>373866</v>
      </c>
      <c r="W168" s="5"/>
      <c r="X168" s="5"/>
      <c r="Y168" s="5"/>
      <c r="Z168" s="5"/>
    </row>
    <row r="169" spans="1:26" ht="12">
      <c r="A169" s="10">
        <v>24074</v>
      </c>
      <c r="B169" s="1" t="s">
        <v>136</v>
      </c>
      <c r="C169" s="1" t="s">
        <v>137</v>
      </c>
      <c r="D169" s="1" t="s">
        <v>349</v>
      </c>
      <c r="E169" s="1" t="s">
        <v>350</v>
      </c>
      <c r="F169" s="1" t="s">
        <v>7</v>
      </c>
      <c r="G169" s="1" t="s">
        <v>390</v>
      </c>
      <c r="H169" s="44">
        <f t="shared" si="11"/>
        <v>0.001935450336231961</v>
      </c>
      <c r="I169" s="7">
        <v>134021</v>
      </c>
      <c r="J169" s="7">
        <v>247846</v>
      </c>
      <c r="K169" s="7">
        <v>-3183</v>
      </c>
      <c r="L169" s="7">
        <v>594797</v>
      </c>
      <c r="V169" s="33">
        <f t="shared" si="8"/>
        <v>973481</v>
      </c>
      <c r="W169" s="5"/>
      <c r="X169" s="5"/>
      <c r="Y169" s="5"/>
      <c r="Z169" s="5"/>
    </row>
    <row r="170" spans="1:26" ht="12">
      <c r="A170" s="10">
        <v>24112</v>
      </c>
      <c r="B170" t="s">
        <v>0</v>
      </c>
      <c r="C170" t="s">
        <v>359</v>
      </c>
      <c r="D170" t="s">
        <v>360</v>
      </c>
      <c r="E170" t="s">
        <v>393</v>
      </c>
      <c r="F170" t="s">
        <v>7</v>
      </c>
      <c r="G170" s="4" t="s">
        <v>361</v>
      </c>
      <c r="H170" s="44">
        <f t="shared" si="11"/>
        <v>0.0017032295381658154</v>
      </c>
      <c r="I170" s="7">
        <v>8368</v>
      </c>
      <c r="J170" s="7">
        <v>9341</v>
      </c>
      <c r="L170" s="7">
        <v>838971</v>
      </c>
      <c r="V170" s="33">
        <f t="shared" si="8"/>
        <v>856680</v>
      </c>
      <c r="W170" s="5"/>
      <c r="X170" s="5"/>
      <c r="Y170" s="5"/>
      <c r="Z170" s="5"/>
    </row>
    <row r="171" spans="1:26" ht="12">
      <c r="A171" s="10">
        <v>24384</v>
      </c>
      <c r="B171" t="s">
        <v>433</v>
      </c>
      <c r="C171" s="1" t="s">
        <v>434</v>
      </c>
      <c r="D171" s="1" t="s">
        <v>435</v>
      </c>
      <c r="E171" s="1" t="s">
        <v>123</v>
      </c>
      <c r="F171" s="1" t="s">
        <v>1</v>
      </c>
      <c r="G171" s="1">
        <v>77042</v>
      </c>
      <c r="H171" s="44">
        <f t="shared" si="11"/>
        <v>0.0002107504990249017</v>
      </c>
      <c r="L171" s="7">
        <v>106002</v>
      </c>
      <c r="V171" s="33">
        <f t="shared" si="8"/>
        <v>106002</v>
      </c>
      <c r="W171" s="5"/>
      <c r="X171" s="5"/>
      <c r="Y171" s="5"/>
      <c r="Z171" s="5"/>
    </row>
    <row r="172" spans="1:26" ht="12">
      <c r="A172" s="10">
        <v>24414</v>
      </c>
      <c r="B172" s="1" t="s">
        <v>20</v>
      </c>
      <c r="C172" s="1" t="s">
        <v>206</v>
      </c>
      <c r="D172" s="1" t="s">
        <v>207</v>
      </c>
      <c r="E172" s="1" t="s">
        <v>208</v>
      </c>
      <c r="F172" s="1" t="s">
        <v>29</v>
      </c>
      <c r="G172" s="1" t="s">
        <v>209</v>
      </c>
      <c r="H172" s="44">
        <f t="shared" si="11"/>
        <v>0.00012458897022127379</v>
      </c>
      <c r="I172" s="7">
        <v>381</v>
      </c>
      <c r="J172" s="7">
        <v>115</v>
      </c>
      <c r="L172" s="7">
        <v>62169</v>
      </c>
      <c r="V172" s="33">
        <f t="shared" si="8"/>
        <v>62665</v>
      </c>
      <c r="W172" s="5"/>
      <c r="X172" s="5"/>
      <c r="Y172" s="5"/>
      <c r="Z172" s="5"/>
    </row>
    <row r="173" spans="1:26" ht="12">
      <c r="A173" s="10">
        <v>24538</v>
      </c>
      <c r="B173" s="1" t="s">
        <v>122</v>
      </c>
      <c r="C173" s="1" t="s">
        <v>529</v>
      </c>
      <c r="D173" s="1" t="s">
        <v>641</v>
      </c>
      <c r="E173" s="1" t="s">
        <v>94</v>
      </c>
      <c r="F173" s="1" t="s">
        <v>1</v>
      </c>
      <c r="G173" s="1" t="s">
        <v>642</v>
      </c>
      <c r="H173" s="44">
        <f t="shared" si="11"/>
        <v>0.0025807482359651197</v>
      </c>
      <c r="I173" s="7">
        <v>522741</v>
      </c>
      <c r="J173" s="7">
        <v>658446</v>
      </c>
      <c r="L173" s="7">
        <v>116862</v>
      </c>
      <c r="V173" s="33">
        <f t="shared" si="8"/>
        <v>1298049</v>
      </c>
      <c r="W173" s="5"/>
      <c r="X173" s="5"/>
      <c r="Y173" s="5"/>
      <c r="Z173" s="5"/>
    </row>
    <row r="174" spans="1:26" ht="12">
      <c r="A174" s="10">
        <v>24554</v>
      </c>
      <c r="B174" s="28" t="s">
        <v>23</v>
      </c>
      <c r="C174" s="28" t="s">
        <v>638</v>
      </c>
      <c r="D174" s="28" t="s">
        <v>639</v>
      </c>
      <c r="E174" s="28" t="s">
        <v>640</v>
      </c>
      <c r="F174" s="28" t="s">
        <v>45</v>
      </c>
      <c r="G174" s="28" t="s">
        <v>355</v>
      </c>
      <c r="H174" s="44">
        <f t="shared" si="11"/>
        <v>0.0007618486794716333</v>
      </c>
      <c r="I174" s="11">
        <v>280067</v>
      </c>
      <c r="J174" s="11">
        <v>103123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33">
        <f t="shared" si="8"/>
        <v>383190</v>
      </c>
      <c r="W174" s="5"/>
      <c r="X174" s="5"/>
      <c r="Y174" s="5"/>
      <c r="Z174" s="5"/>
    </row>
    <row r="175" spans="1:26" ht="12">
      <c r="A175" s="10">
        <v>24724</v>
      </c>
      <c r="B175" s="1" t="s">
        <v>23</v>
      </c>
      <c r="C175" s="1" t="s">
        <v>492</v>
      </c>
      <c r="D175" s="1" t="s">
        <v>113</v>
      </c>
      <c r="E175" s="1" t="s">
        <v>61</v>
      </c>
      <c r="F175" s="1" t="s">
        <v>62</v>
      </c>
      <c r="G175" s="1">
        <v>98185</v>
      </c>
      <c r="H175" s="44">
        <f t="shared" si="11"/>
        <v>0.0002461897138049895</v>
      </c>
      <c r="I175" s="7">
        <v>8719</v>
      </c>
      <c r="J175" s="7">
        <v>11046</v>
      </c>
      <c r="L175" s="7">
        <v>104062</v>
      </c>
      <c r="V175" s="33">
        <f t="shared" si="8"/>
        <v>123827</v>
      </c>
      <c r="W175" s="5"/>
      <c r="X175" s="5"/>
      <c r="Y175" s="5"/>
      <c r="Z175" s="5"/>
    </row>
    <row r="176" spans="1:26" ht="12">
      <c r="A176" s="10">
        <v>24732</v>
      </c>
      <c r="B176" s="1" t="s">
        <v>23</v>
      </c>
      <c r="C176" s="1" t="s">
        <v>495</v>
      </c>
      <c r="D176" s="1" t="s">
        <v>113</v>
      </c>
      <c r="E176" s="1" t="s">
        <v>61</v>
      </c>
      <c r="F176" s="1" t="s">
        <v>62</v>
      </c>
      <c r="G176" s="1">
        <v>98185</v>
      </c>
      <c r="H176" s="44">
        <f t="shared" si="11"/>
        <v>0.000209754423479049</v>
      </c>
      <c r="I176" s="7">
        <v>10586</v>
      </c>
      <c r="J176" s="7">
        <v>8828</v>
      </c>
      <c r="L176" s="7">
        <v>86087</v>
      </c>
      <c r="V176" s="33">
        <f t="shared" si="8"/>
        <v>105501</v>
      </c>
      <c r="W176" s="5"/>
      <c r="X176" s="5"/>
      <c r="Y176" s="5"/>
      <c r="Z176" s="5"/>
    </row>
    <row r="177" spans="1:26" ht="12">
      <c r="A177" s="10">
        <v>24740</v>
      </c>
      <c r="B177" s="1" t="s">
        <v>398</v>
      </c>
      <c r="C177" s="1" t="s">
        <v>533</v>
      </c>
      <c r="D177" s="1" t="s">
        <v>113</v>
      </c>
      <c r="E177" s="1" t="s">
        <v>61</v>
      </c>
      <c r="F177" s="1" t="s">
        <v>62</v>
      </c>
      <c r="G177" s="1" t="s">
        <v>114</v>
      </c>
      <c r="H177" s="44">
        <f t="shared" si="11"/>
        <v>0.028785189564648143</v>
      </c>
      <c r="I177" s="7">
        <v>1107280</v>
      </c>
      <c r="J177" s="7">
        <v>1818422</v>
      </c>
      <c r="K177" s="7">
        <v>11373762</v>
      </c>
      <c r="L177" s="7">
        <v>178735</v>
      </c>
      <c r="V177" s="33">
        <f t="shared" si="8"/>
        <v>14478199</v>
      </c>
      <c r="W177" s="5"/>
      <c r="X177" s="5"/>
      <c r="Y177" s="5"/>
      <c r="Z177" s="5"/>
    </row>
    <row r="178" spans="1:26" ht="12">
      <c r="A178" s="10">
        <v>24767</v>
      </c>
      <c r="B178" s="1" t="s">
        <v>602</v>
      </c>
      <c r="C178" s="1" t="s">
        <v>536</v>
      </c>
      <c r="D178" s="1" t="s">
        <v>703</v>
      </c>
      <c r="E178" s="1" t="s">
        <v>14</v>
      </c>
      <c r="F178" s="1" t="s">
        <v>15</v>
      </c>
      <c r="G178" s="1" t="s">
        <v>89</v>
      </c>
      <c r="H178" s="44">
        <f t="shared" si="11"/>
        <v>0.0011657563192275238</v>
      </c>
      <c r="I178" s="7">
        <v>515801</v>
      </c>
      <c r="J178" s="7">
        <v>23128</v>
      </c>
      <c r="L178" s="7">
        <v>56882</v>
      </c>
      <c r="M178" s="7">
        <v>-3142</v>
      </c>
      <c r="N178" s="7">
        <v>-5627</v>
      </c>
      <c r="P178" s="7">
        <v>-697</v>
      </c>
      <c r="V178" s="33">
        <f t="shared" si="8"/>
        <v>586345</v>
      </c>
      <c r="W178" s="5"/>
      <c r="X178" s="5"/>
      <c r="Y178" s="5"/>
      <c r="Z178" s="5"/>
    </row>
    <row r="179" spans="1:26" ht="12">
      <c r="A179" s="10">
        <v>24775</v>
      </c>
      <c r="B179" s="1" t="s">
        <v>602</v>
      </c>
      <c r="C179" s="1" t="s">
        <v>537</v>
      </c>
      <c r="D179" s="1" t="s">
        <v>703</v>
      </c>
      <c r="E179" s="1" t="s">
        <v>14</v>
      </c>
      <c r="F179" s="1" t="s">
        <v>15</v>
      </c>
      <c r="G179" s="1" t="s">
        <v>89</v>
      </c>
      <c r="H179" s="44">
        <f t="shared" si="11"/>
        <v>0.0005011214319515245</v>
      </c>
      <c r="I179" s="7">
        <v>18923</v>
      </c>
      <c r="J179" s="7">
        <v>233128</v>
      </c>
      <c r="V179" s="33">
        <f t="shared" si="8"/>
        <v>252051</v>
      </c>
      <c r="W179" s="5"/>
      <c r="X179" s="5"/>
      <c r="Y179" s="5"/>
      <c r="Z179" s="5"/>
    </row>
    <row r="180" spans="1:26" ht="12">
      <c r="A180" s="10">
        <v>24791</v>
      </c>
      <c r="B180" s="1" t="s">
        <v>602</v>
      </c>
      <c r="C180" s="1" t="s">
        <v>538</v>
      </c>
      <c r="D180" s="1" t="s">
        <v>703</v>
      </c>
      <c r="E180" s="1" t="s">
        <v>14</v>
      </c>
      <c r="F180" s="1" t="s">
        <v>15</v>
      </c>
      <c r="G180" s="1" t="s">
        <v>89</v>
      </c>
      <c r="H180" s="44">
        <f t="shared" si="11"/>
        <v>0.0003912210967257788</v>
      </c>
      <c r="I180" s="7">
        <v>82127</v>
      </c>
      <c r="J180" s="7">
        <v>116833</v>
      </c>
      <c r="L180" s="7">
        <v>9691</v>
      </c>
      <c r="M180" s="7">
        <v>-5192</v>
      </c>
      <c r="N180" s="7">
        <v>-6093</v>
      </c>
      <c r="P180" s="7">
        <v>-592</v>
      </c>
      <c r="V180" s="33">
        <f t="shared" si="8"/>
        <v>196774</v>
      </c>
      <c r="W180" s="5"/>
      <c r="X180" s="5"/>
      <c r="Y180" s="5"/>
      <c r="Z180" s="5"/>
    </row>
    <row r="181" spans="1:26" ht="12">
      <c r="A181" s="10">
        <v>24813</v>
      </c>
      <c r="B181" s="1" t="s">
        <v>261</v>
      </c>
      <c r="C181" s="1" t="s">
        <v>262</v>
      </c>
      <c r="D181" s="1" t="s">
        <v>263</v>
      </c>
      <c r="E181" s="1" t="s">
        <v>264</v>
      </c>
      <c r="F181" s="1" t="s">
        <v>17</v>
      </c>
      <c r="G181" s="1" t="s">
        <v>265</v>
      </c>
      <c r="H181" s="44">
        <f t="shared" si="11"/>
        <v>0.0023433820416661065</v>
      </c>
      <c r="I181" s="7">
        <v>583838</v>
      </c>
      <c r="J181" s="7">
        <v>250216</v>
      </c>
      <c r="K181" s="7">
        <v>344606</v>
      </c>
      <c r="V181" s="33">
        <f t="shared" si="8"/>
        <v>1178660</v>
      </c>
      <c r="W181" s="5"/>
      <c r="X181" s="5"/>
      <c r="Y181" s="5"/>
      <c r="Z181" s="5"/>
    </row>
    <row r="182" spans="1:26" ht="12">
      <c r="A182" s="10">
        <v>24821</v>
      </c>
      <c r="B182" s="1" t="s">
        <v>23</v>
      </c>
      <c r="C182" s="1" t="s">
        <v>776</v>
      </c>
      <c r="D182" s="1" t="s">
        <v>777</v>
      </c>
      <c r="E182" s="1" t="s">
        <v>264</v>
      </c>
      <c r="F182" s="1" t="s">
        <v>17</v>
      </c>
      <c r="G182" s="4" t="s">
        <v>265</v>
      </c>
      <c r="H182" s="44">
        <f t="shared" si="11"/>
        <v>0.00602865479114783</v>
      </c>
      <c r="I182" s="7">
        <v>1516128</v>
      </c>
      <c r="J182" s="7">
        <v>1516128</v>
      </c>
      <c r="V182" s="33">
        <f t="shared" si="8"/>
        <v>3032256</v>
      </c>
      <c r="W182" s="5"/>
      <c r="X182" s="5"/>
      <c r="Y182" s="5"/>
      <c r="Z182" s="5"/>
    </row>
    <row r="183" spans="1:26" ht="12">
      <c r="A183" s="10">
        <v>24988</v>
      </c>
      <c r="B183" s="1" t="s">
        <v>581</v>
      </c>
      <c r="C183" s="1" t="s">
        <v>110</v>
      </c>
      <c r="D183" s="1" t="s">
        <v>111</v>
      </c>
      <c r="E183" s="1" t="s">
        <v>112</v>
      </c>
      <c r="F183" s="1" t="s">
        <v>29</v>
      </c>
      <c r="G183" s="1" t="s">
        <v>342</v>
      </c>
      <c r="H183" s="44">
        <f t="shared" si="11"/>
        <v>0.00023264825563572286</v>
      </c>
      <c r="I183" s="7">
        <v>48633</v>
      </c>
      <c r="J183" s="7">
        <v>30835</v>
      </c>
      <c r="K183" s="7">
        <v>-409</v>
      </c>
      <c r="L183" s="7">
        <v>37957</v>
      </c>
      <c r="V183" s="33">
        <f t="shared" si="8"/>
        <v>117016</v>
      </c>
      <c r="W183" s="5"/>
      <c r="X183" s="5"/>
      <c r="Y183" s="5"/>
      <c r="Z183" s="5"/>
    </row>
    <row r="184" spans="1:26" ht="12">
      <c r="A184" s="10">
        <v>25143</v>
      </c>
      <c r="B184" s="1" t="s">
        <v>101</v>
      </c>
      <c r="C184" s="1" t="s">
        <v>102</v>
      </c>
      <c r="D184" s="1" t="s">
        <v>103</v>
      </c>
      <c r="E184" s="1" t="s">
        <v>104</v>
      </c>
      <c r="F184" s="1" t="s">
        <v>12</v>
      </c>
      <c r="G184" s="1" t="s">
        <v>105</v>
      </c>
      <c r="H184" s="44">
        <f t="shared" si="11"/>
        <v>0.16638503972625635</v>
      </c>
      <c r="K184" s="7">
        <v>76824261</v>
      </c>
      <c r="L184" s="7">
        <v>6863071</v>
      </c>
      <c r="V184" s="33">
        <f t="shared" si="8"/>
        <v>83687332</v>
      </c>
      <c r="W184" s="5"/>
      <c r="X184" s="5"/>
      <c r="Y184" s="5"/>
      <c r="Z184" s="5"/>
    </row>
    <row r="185" spans="1:26" ht="12">
      <c r="A185" s="10">
        <v>25180</v>
      </c>
      <c r="B185" t="s">
        <v>23</v>
      </c>
      <c r="C185" t="s">
        <v>419</v>
      </c>
      <c r="D185" t="s">
        <v>420</v>
      </c>
      <c r="E185" t="s">
        <v>421</v>
      </c>
      <c r="F185" t="s">
        <v>17</v>
      </c>
      <c r="G185" s="4">
        <v>93110</v>
      </c>
      <c r="H185" s="44">
        <f t="shared" si="11"/>
        <v>0.0009378379313035445</v>
      </c>
      <c r="I185" s="7">
        <v>18725</v>
      </c>
      <c r="J185" s="7">
        <v>46305</v>
      </c>
      <c r="K185" s="7">
        <v>406678</v>
      </c>
      <c r="V185" s="33">
        <f t="shared" si="8"/>
        <v>471708</v>
      </c>
      <c r="W185" s="5"/>
      <c r="X185" s="5"/>
      <c r="Y185" s="5"/>
      <c r="Z185" s="5"/>
    </row>
    <row r="186" spans="1:26" ht="12">
      <c r="A186" s="10">
        <v>25224</v>
      </c>
      <c r="B186" t="s">
        <v>9</v>
      </c>
      <c r="C186" t="s">
        <v>660</v>
      </c>
      <c r="D186" t="s">
        <v>661</v>
      </c>
      <c r="E186" t="s">
        <v>145</v>
      </c>
      <c r="F186" t="s">
        <v>121</v>
      </c>
      <c r="G186" s="4">
        <v>85260</v>
      </c>
      <c r="H186" s="44">
        <v>0</v>
      </c>
      <c r="L186" s="7">
        <v>8637</v>
      </c>
      <c r="V186" s="33">
        <f t="shared" si="8"/>
        <v>8637</v>
      </c>
      <c r="W186" s="5"/>
      <c r="X186" s="5"/>
      <c r="Y186" s="5"/>
      <c r="Z186" s="5"/>
    </row>
    <row r="187" spans="1:26" ht="12">
      <c r="A187" s="10">
        <v>25240</v>
      </c>
      <c r="B187" s="1" t="s">
        <v>23</v>
      </c>
      <c r="C187" s="1" t="s">
        <v>799</v>
      </c>
      <c r="D187" s="1" t="s">
        <v>800</v>
      </c>
      <c r="E187" s="1" t="s">
        <v>801</v>
      </c>
      <c r="F187" s="1" t="s">
        <v>15</v>
      </c>
      <c r="G187" s="1" t="s">
        <v>802</v>
      </c>
      <c r="H187" s="44">
        <f aca="true" t="shared" si="12" ref="H187:H193">(V187/$K$291)</f>
        <v>8.192472842795512E-05</v>
      </c>
      <c r="J187" s="7">
        <v>41206</v>
      </c>
      <c r="V187" s="33">
        <f t="shared" si="8"/>
        <v>41206</v>
      </c>
      <c r="W187" s="5"/>
      <c r="X187" s="5"/>
      <c r="Y187" s="5"/>
      <c r="Z187" s="5"/>
    </row>
    <row r="188" spans="1:26" ht="12">
      <c r="A188" s="10">
        <v>25615</v>
      </c>
      <c r="B188" s="1" t="s">
        <v>23</v>
      </c>
      <c r="C188" s="1" t="s">
        <v>471</v>
      </c>
      <c r="D188" s="1" t="s">
        <v>97</v>
      </c>
      <c r="E188" s="1" t="s">
        <v>44</v>
      </c>
      <c r="F188" s="1" t="s">
        <v>45</v>
      </c>
      <c r="G188" s="1" t="s">
        <v>463</v>
      </c>
      <c r="H188" s="44">
        <f t="shared" si="12"/>
        <v>0.001492930354807398</v>
      </c>
      <c r="I188" s="7">
        <v>71349</v>
      </c>
      <c r="J188" s="7">
        <v>61502</v>
      </c>
      <c r="L188" s="7">
        <v>618054</v>
      </c>
      <c r="T188" s="9"/>
      <c r="U188" s="9"/>
      <c r="V188" s="33">
        <f t="shared" si="8"/>
        <v>750905</v>
      </c>
      <c r="W188" s="5"/>
      <c r="X188" s="5"/>
      <c r="Y188" s="5"/>
      <c r="Z188" s="5"/>
    </row>
    <row r="189" spans="1:26" ht="12">
      <c r="A189" s="10">
        <v>25623</v>
      </c>
      <c r="B189" s="1" t="s">
        <v>23</v>
      </c>
      <c r="C189" s="1" t="s">
        <v>525</v>
      </c>
      <c r="D189" s="1" t="s">
        <v>97</v>
      </c>
      <c r="E189" s="1" t="s">
        <v>44</v>
      </c>
      <c r="F189" s="1" t="s">
        <v>45</v>
      </c>
      <c r="G189" s="1" t="s">
        <v>463</v>
      </c>
      <c r="H189" s="44">
        <f t="shared" si="12"/>
        <v>0.0013061393496010005</v>
      </c>
      <c r="I189" s="7">
        <v>7280</v>
      </c>
      <c r="J189" s="7">
        <v>5884</v>
      </c>
      <c r="L189" s="7">
        <v>643790</v>
      </c>
      <c r="V189" s="33">
        <f t="shared" si="8"/>
        <v>656954</v>
      </c>
      <c r="W189" s="5"/>
      <c r="X189" s="5"/>
      <c r="Y189" s="5"/>
      <c r="Z189" s="5"/>
    </row>
    <row r="190" spans="1:26" ht="12">
      <c r="A190" s="10">
        <v>25658</v>
      </c>
      <c r="B190" s="1" t="s">
        <v>315</v>
      </c>
      <c r="C190" s="1" t="s">
        <v>550</v>
      </c>
      <c r="D190" s="1" t="s">
        <v>97</v>
      </c>
      <c r="E190" s="1" t="s">
        <v>44</v>
      </c>
      <c r="F190" s="1" t="s">
        <v>45</v>
      </c>
      <c r="G190" s="1" t="s">
        <v>98</v>
      </c>
      <c r="H190" s="44">
        <f t="shared" si="12"/>
        <v>0.005746314096005038</v>
      </c>
      <c r="I190" s="7">
        <v>629261</v>
      </c>
      <c r="J190" s="7">
        <v>592625</v>
      </c>
      <c r="L190" s="7">
        <v>1668360</v>
      </c>
      <c r="V190" s="33">
        <f t="shared" si="8"/>
        <v>2890246</v>
      </c>
      <c r="W190" s="5"/>
      <c r="X190" s="5"/>
      <c r="Y190" s="5"/>
      <c r="Z190" s="5"/>
    </row>
    <row r="191" spans="1:26" ht="12">
      <c r="A191" s="10">
        <v>25666</v>
      </c>
      <c r="B191" s="1" t="s">
        <v>315</v>
      </c>
      <c r="C191" s="1" t="s">
        <v>551</v>
      </c>
      <c r="D191" s="1" t="s">
        <v>97</v>
      </c>
      <c r="E191" s="1" t="s">
        <v>44</v>
      </c>
      <c r="F191" s="1" t="s">
        <v>45</v>
      </c>
      <c r="G191" s="1" t="s">
        <v>98</v>
      </c>
      <c r="H191" s="44">
        <f t="shared" si="12"/>
        <v>0.0008571120722451486</v>
      </c>
      <c r="I191" s="7">
        <v>81939</v>
      </c>
      <c r="J191" s="7">
        <v>53444</v>
      </c>
      <c r="K191" s="7">
        <v>183464</v>
      </c>
      <c r="L191" s="7">
        <v>112258</v>
      </c>
      <c r="V191" s="33">
        <f t="shared" si="8"/>
        <v>431105</v>
      </c>
      <c r="W191" s="5"/>
      <c r="X191" s="5"/>
      <c r="Y191" s="5"/>
      <c r="Z191" s="5"/>
    </row>
    <row r="192" spans="1:26" ht="12">
      <c r="A192" s="10">
        <v>25674</v>
      </c>
      <c r="B192" s="1" t="s">
        <v>315</v>
      </c>
      <c r="C192" s="1" t="s">
        <v>597</v>
      </c>
      <c r="D192" s="1" t="s">
        <v>97</v>
      </c>
      <c r="E192" s="1" t="s">
        <v>44</v>
      </c>
      <c r="F192" s="1" t="s">
        <v>45</v>
      </c>
      <c r="G192" s="1" t="s">
        <v>98</v>
      </c>
      <c r="H192" s="44">
        <f t="shared" si="12"/>
        <v>0.005961701018528798</v>
      </c>
      <c r="I192" s="7">
        <v>659121</v>
      </c>
      <c r="J192" s="7">
        <v>497104</v>
      </c>
      <c r="L192" s="7">
        <v>1842355</v>
      </c>
      <c r="V192" s="33">
        <f t="shared" si="8"/>
        <v>2998580</v>
      </c>
      <c r="W192" s="5"/>
      <c r="X192" s="5"/>
      <c r="Y192" s="5"/>
      <c r="Z192" s="5"/>
    </row>
    <row r="193" spans="1:26" ht="12">
      <c r="A193" s="10">
        <v>25682</v>
      </c>
      <c r="B193" s="1" t="s">
        <v>315</v>
      </c>
      <c r="C193" s="1" t="s">
        <v>598</v>
      </c>
      <c r="D193" s="1" t="s">
        <v>97</v>
      </c>
      <c r="E193" s="1" t="s">
        <v>44</v>
      </c>
      <c r="F193" s="1" t="s">
        <v>45</v>
      </c>
      <c r="G193" s="1" t="s">
        <v>98</v>
      </c>
      <c r="H193" s="44">
        <f t="shared" si="12"/>
        <v>0.0020525220177528974</v>
      </c>
      <c r="I193" s="7">
        <v>31739</v>
      </c>
      <c r="J193" s="7">
        <v>16381</v>
      </c>
      <c r="K193" s="7" t="s">
        <v>655</v>
      </c>
      <c r="L193" s="7">
        <v>984245</v>
      </c>
      <c r="V193" s="33">
        <f t="shared" si="8"/>
        <v>1032365</v>
      </c>
      <c r="W193" s="5"/>
      <c r="X193" s="5"/>
      <c r="Y193" s="5"/>
      <c r="Z193" s="5"/>
    </row>
    <row r="194" spans="1:26" ht="12">
      <c r="A194" s="10">
        <v>25747</v>
      </c>
      <c r="B194" s="1" t="s">
        <v>23</v>
      </c>
      <c r="C194" s="1" t="s">
        <v>557</v>
      </c>
      <c r="D194" s="1" t="s">
        <v>558</v>
      </c>
      <c r="E194" s="1" t="s">
        <v>559</v>
      </c>
      <c r="F194" s="1" t="s">
        <v>62</v>
      </c>
      <c r="G194" s="1">
        <v>98008</v>
      </c>
      <c r="H194" s="44">
        <f>(V194/$K$291)</f>
        <v>1.987379472324029E-05</v>
      </c>
      <c r="L194" s="7">
        <v>9996</v>
      </c>
      <c r="V194" s="33">
        <f t="shared" si="8"/>
        <v>9996</v>
      </c>
      <c r="W194" s="5"/>
      <c r="X194" s="5"/>
      <c r="Y194" s="5"/>
      <c r="Z194" s="5"/>
    </row>
    <row r="195" spans="1:26" ht="12">
      <c r="A195" s="10">
        <v>25844</v>
      </c>
      <c r="B195" s="1" t="s">
        <v>23</v>
      </c>
      <c r="C195" s="1" t="s">
        <v>554</v>
      </c>
      <c r="D195" s="1" t="s">
        <v>555</v>
      </c>
      <c r="E195" s="1" t="s">
        <v>556</v>
      </c>
      <c r="F195" s="1" t="s">
        <v>3</v>
      </c>
      <c r="G195" s="1">
        <v>68516</v>
      </c>
      <c r="H195" s="44">
        <f>(V195/$K$291)</f>
        <v>0.0033418573144326467</v>
      </c>
      <c r="I195" s="7">
        <v>84593</v>
      </c>
      <c r="J195" s="7">
        <v>98591</v>
      </c>
      <c r="L195" s="7">
        <v>1497683</v>
      </c>
      <c r="V195" s="33">
        <f aca="true" t="shared" si="13" ref="V195:V258">SUM(I195:T195)</f>
        <v>1680867</v>
      </c>
      <c r="W195" s="5"/>
      <c r="X195" s="5"/>
      <c r="Y195" s="5"/>
      <c r="Z195" s="5"/>
    </row>
    <row r="196" spans="1:26" ht="12">
      <c r="A196" s="10">
        <v>25887</v>
      </c>
      <c r="B196" s="1" t="s">
        <v>23</v>
      </c>
      <c r="C196" s="1" t="s">
        <v>563</v>
      </c>
      <c r="D196" s="1" t="s">
        <v>596</v>
      </c>
      <c r="E196" s="1" t="s">
        <v>14</v>
      </c>
      <c r="F196" s="1" t="s">
        <v>15</v>
      </c>
      <c r="G196" s="1">
        <v>55102</v>
      </c>
      <c r="H196" s="44">
        <v>0</v>
      </c>
      <c r="V196" s="33">
        <f t="shared" si="13"/>
        <v>0</v>
      </c>
      <c r="W196" s="5"/>
      <c r="X196" s="5"/>
      <c r="Y196" s="5"/>
      <c r="Z196" s="5"/>
    </row>
    <row r="197" spans="1:26" ht="12">
      <c r="A197" s="10">
        <v>25895</v>
      </c>
      <c r="B197" s="1" t="s">
        <v>20</v>
      </c>
      <c r="C197" s="1" t="s">
        <v>21</v>
      </c>
      <c r="D197" s="1" t="s">
        <v>343</v>
      </c>
      <c r="E197" s="1" t="s">
        <v>353</v>
      </c>
      <c r="F197" s="1" t="s">
        <v>22</v>
      </c>
      <c r="G197" s="1" t="s">
        <v>344</v>
      </c>
      <c r="H197" s="44">
        <v>0</v>
      </c>
      <c r="I197" s="7">
        <v>17318</v>
      </c>
      <c r="V197" s="33">
        <f t="shared" si="13"/>
        <v>17318</v>
      </c>
      <c r="W197" s="5"/>
      <c r="X197" s="5"/>
      <c r="Y197" s="5"/>
      <c r="Z197" s="5"/>
    </row>
    <row r="198" spans="1:26" ht="12">
      <c r="A198" s="10">
        <v>25941</v>
      </c>
      <c r="B198" s="1" t="s">
        <v>23</v>
      </c>
      <c r="C198" s="1" t="s">
        <v>560</v>
      </c>
      <c r="D198" s="1" t="s">
        <v>91</v>
      </c>
      <c r="E198" s="1" t="s">
        <v>92</v>
      </c>
      <c r="F198" s="1" t="s">
        <v>1</v>
      </c>
      <c r="G198" s="1">
        <v>78288</v>
      </c>
      <c r="H198" s="44">
        <f>(V198/$K$291)</f>
        <v>0.026220881545626448</v>
      </c>
      <c r="I198" s="7">
        <v>740576</v>
      </c>
      <c r="J198" s="7">
        <v>1335749</v>
      </c>
      <c r="K198" s="7">
        <v>11335501</v>
      </c>
      <c r="M198" s="7">
        <v>-89247</v>
      </c>
      <c r="N198" s="7">
        <v>-134160</v>
      </c>
      <c r="V198" s="33">
        <f t="shared" si="13"/>
        <v>13188419</v>
      </c>
      <c r="W198" s="5"/>
      <c r="X198" s="5"/>
      <c r="Y198" s="5"/>
      <c r="Z198" s="5"/>
    </row>
    <row r="199" spans="1:26" ht="12">
      <c r="A199" s="10">
        <v>25968</v>
      </c>
      <c r="B199" s="1" t="s">
        <v>392</v>
      </c>
      <c r="C199" s="1" t="s">
        <v>90</v>
      </c>
      <c r="D199" s="1" t="s">
        <v>91</v>
      </c>
      <c r="E199" s="1" t="s">
        <v>92</v>
      </c>
      <c r="F199" s="1" t="s">
        <v>1</v>
      </c>
      <c r="G199" s="1" t="s">
        <v>93</v>
      </c>
      <c r="H199" s="44">
        <f>(V199/$K$291)</f>
        <v>0.016378329040048913</v>
      </c>
      <c r="I199" s="7">
        <v>391039</v>
      </c>
      <c r="J199" s="7">
        <v>655098</v>
      </c>
      <c r="K199" s="7">
        <v>7191735</v>
      </c>
      <c r="V199" s="33">
        <f t="shared" si="13"/>
        <v>8237872</v>
      </c>
      <c r="W199" s="5"/>
      <c r="X199" s="5"/>
      <c r="Y199" s="5"/>
      <c r="Z199" s="5"/>
    </row>
    <row r="200" spans="1:26" ht="12">
      <c r="A200" s="10">
        <v>25976</v>
      </c>
      <c r="B200" s="1" t="s">
        <v>0</v>
      </c>
      <c r="C200" s="1" t="s">
        <v>84</v>
      </c>
      <c r="D200" s="1" t="s">
        <v>85</v>
      </c>
      <c r="E200" s="1" t="s">
        <v>86</v>
      </c>
      <c r="F200" s="1" t="s">
        <v>36</v>
      </c>
      <c r="G200" s="1" t="s">
        <v>87</v>
      </c>
      <c r="H200" s="44">
        <v>0</v>
      </c>
      <c r="I200" s="7">
        <v>37</v>
      </c>
      <c r="J200" s="7">
        <v>80</v>
      </c>
      <c r="L200" s="7">
        <v>748</v>
      </c>
      <c r="V200" s="33">
        <f t="shared" si="13"/>
        <v>865</v>
      </c>
      <c r="W200" s="5"/>
      <c r="X200" s="5"/>
      <c r="Y200" s="5"/>
      <c r="Z200" s="5"/>
    </row>
    <row r="201" spans="1:26" ht="12">
      <c r="A201" s="10">
        <v>26042</v>
      </c>
      <c r="B201" t="s">
        <v>23</v>
      </c>
      <c r="C201" t="s">
        <v>568</v>
      </c>
      <c r="D201" t="s">
        <v>479</v>
      </c>
      <c r="E201" t="s">
        <v>480</v>
      </c>
      <c r="F201" t="s">
        <v>29</v>
      </c>
      <c r="G201" s="4" t="s">
        <v>567</v>
      </c>
      <c r="H201" s="44">
        <f aca="true" t="shared" si="14" ref="H201:H213">(V201/$K$291)</f>
        <v>0.00033915477657649743</v>
      </c>
      <c r="L201" s="7">
        <v>170586</v>
      </c>
      <c r="V201" s="33">
        <f t="shared" si="13"/>
        <v>170586</v>
      </c>
      <c r="W201" s="5"/>
      <c r="X201" s="5"/>
      <c r="Y201" s="5"/>
      <c r="Z201" s="5"/>
    </row>
    <row r="202" spans="1:26" ht="12">
      <c r="A202" s="10">
        <v>26069</v>
      </c>
      <c r="B202" t="s">
        <v>23</v>
      </c>
      <c r="C202" t="s">
        <v>566</v>
      </c>
      <c r="D202" t="s">
        <v>479</v>
      </c>
      <c r="E202" t="s">
        <v>480</v>
      </c>
      <c r="F202" t="s">
        <v>29</v>
      </c>
      <c r="G202" s="4" t="s">
        <v>567</v>
      </c>
      <c r="H202" s="44">
        <f t="shared" si="14"/>
        <v>5.776244078574431E-05</v>
      </c>
      <c r="L202" s="7">
        <v>29053</v>
      </c>
      <c r="V202" s="33">
        <f t="shared" si="13"/>
        <v>29053</v>
      </c>
      <c r="W202" s="5"/>
      <c r="X202" s="5"/>
      <c r="Y202" s="5"/>
      <c r="Z202" s="5"/>
    </row>
    <row r="203" spans="1:26" ht="12">
      <c r="A203" s="10">
        <v>26220</v>
      </c>
      <c r="B203" t="s">
        <v>23</v>
      </c>
      <c r="C203" t="s">
        <v>570</v>
      </c>
      <c r="D203" t="s">
        <v>571</v>
      </c>
      <c r="E203" t="s">
        <v>572</v>
      </c>
      <c r="F203" t="s">
        <v>186</v>
      </c>
      <c r="G203" s="4" t="s">
        <v>573</v>
      </c>
      <c r="H203" s="44">
        <f t="shared" si="14"/>
        <v>0.0001936800306881929</v>
      </c>
      <c r="I203" s="7">
        <v>97416</v>
      </c>
      <c r="V203" s="33">
        <f t="shared" si="13"/>
        <v>97416</v>
      </c>
      <c r="W203" s="5"/>
      <c r="X203" s="5"/>
      <c r="Y203" s="5"/>
      <c r="Z203" s="5"/>
    </row>
    <row r="204" spans="1:26" ht="12">
      <c r="A204" s="10">
        <v>26247</v>
      </c>
      <c r="B204" t="s">
        <v>308</v>
      </c>
      <c r="C204" t="s">
        <v>452</v>
      </c>
      <c r="D204" s="1" t="s">
        <v>309</v>
      </c>
      <c r="E204" s="1" t="s">
        <v>11</v>
      </c>
      <c r="F204" s="1" t="s">
        <v>12</v>
      </c>
      <c r="G204" s="1" t="s">
        <v>69</v>
      </c>
      <c r="H204" s="44">
        <f t="shared" si="14"/>
        <v>0.00047146780567129947</v>
      </c>
      <c r="I204" s="7">
        <v>65564</v>
      </c>
      <c r="J204" s="7">
        <v>60331</v>
      </c>
      <c r="L204" s="7">
        <v>111241</v>
      </c>
      <c r="V204" s="33">
        <f t="shared" si="13"/>
        <v>237136</v>
      </c>
      <c r="W204" s="5"/>
      <c r="X204" s="5"/>
      <c r="Y204" s="5"/>
      <c r="Z204" s="5"/>
    </row>
    <row r="205" spans="1:26" ht="12">
      <c r="A205" s="10">
        <v>26298</v>
      </c>
      <c r="B205" s="1" t="s">
        <v>397</v>
      </c>
      <c r="C205" s="1" t="s">
        <v>158</v>
      </c>
      <c r="D205" s="1" t="s">
        <v>159</v>
      </c>
      <c r="E205" s="1" t="s">
        <v>160</v>
      </c>
      <c r="F205" s="1" t="s">
        <v>125</v>
      </c>
      <c r="G205" s="1" t="s">
        <v>161</v>
      </c>
      <c r="H205" s="44">
        <f t="shared" si="14"/>
        <v>0.010851288748188678</v>
      </c>
      <c r="K205" s="7">
        <v>5457915</v>
      </c>
      <c r="V205" s="33">
        <f t="shared" si="13"/>
        <v>5457915</v>
      </c>
      <c r="W205" s="5"/>
      <c r="X205" s="5"/>
      <c r="Y205" s="5"/>
      <c r="Z205" s="5"/>
    </row>
    <row r="206" spans="1:26" ht="12">
      <c r="A206" s="10">
        <v>26344</v>
      </c>
      <c r="B206" s="1" t="s">
        <v>737</v>
      </c>
      <c r="C206" s="1" t="s">
        <v>498</v>
      </c>
      <c r="D206" s="1" t="s">
        <v>414</v>
      </c>
      <c r="E206" s="1" t="s">
        <v>199</v>
      </c>
      <c r="F206" s="1" t="s">
        <v>7</v>
      </c>
      <c r="G206" s="1">
        <v>45201</v>
      </c>
      <c r="H206" s="44">
        <f t="shared" si="14"/>
        <v>0.001108133050673735</v>
      </c>
      <c r="J206" s="7">
        <v>501542</v>
      </c>
      <c r="L206" s="7">
        <v>55820</v>
      </c>
      <c r="V206" s="33">
        <f t="shared" si="13"/>
        <v>557362</v>
      </c>
      <c r="W206" s="5"/>
      <c r="X206" s="5"/>
      <c r="Y206" s="5"/>
      <c r="Z206" s="5"/>
    </row>
    <row r="207" spans="1:26" ht="12">
      <c r="A207" s="10">
        <v>26433</v>
      </c>
      <c r="B207" s="1" t="s">
        <v>20</v>
      </c>
      <c r="C207" s="1" t="s">
        <v>191</v>
      </c>
      <c r="D207" s="1" t="s">
        <v>192</v>
      </c>
      <c r="E207" s="1" t="s">
        <v>11</v>
      </c>
      <c r="F207" s="1" t="s">
        <v>12</v>
      </c>
      <c r="G207" s="1" t="s">
        <v>193</v>
      </c>
      <c r="H207" s="44">
        <f t="shared" si="14"/>
        <v>1.7330919227939736E-05</v>
      </c>
      <c r="I207" s="7">
        <v>4401</v>
      </c>
      <c r="J207" s="7">
        <v>4316</v>
      </c>
      <c r="V207" s="33">
        <f t="shared" si="13"/>
        <v>8717</v>
      </c>
      <c r="W207" s="5"/>
      <c r="X207" s="5"/>
      <c r="Y207" s="5"/>
      <c r="Z207" s="5"/>
    </row>
    <row r="208" spans="1:26" ht="12">
      <c r="A208" s="10">
        <v>26654</v>
      </c>
      <c r="B208" t="s">
        <v>153</v>
      </c>
      <c r="C208" t="s">
        <v>431</v>
      </c>
      <c r="D208" t="s">
        <v>490</v>
      </c>
      <c r="E208" t="s">
        <v>100</v>
      </c>
      <c r="F208" t="s">
        <v>10</v>
      </c>
      <c r="G208" s="4" t="s">
        <v>395</v>
      </c>
      <c r="H208" s="44">
        <f t="shared" si="14"/>
        <v>0.0024424766471678816</v>
      </c>
      <c r="I208" s="7">
        <v>36814</v>
      </c>
      <c r="J208" s="7">
        <v>30121</v>
      </c>
      <c r="K208" s="7">
        <v>999724</v>
      </c>
      <c r="L208" s="7">
        <v>161843</v>
      </c>
      <c r="V208" s="33">
        <f t="shared" si="13"/>
        <v>1228502</v>
      </c>
      <c r="W208" s="5"/>
      <c r="X208" s="5"/>
      <c r="Y208" s="5"/>
      <c r="Z208" s="5"/>
    </row>
    <row r="209" spans="1:26" ht="12">
      <c r="A209" s="10">
        <v>26662</v>
      </c>
      <c r="B209" s="1" t="s">
        <v>23</v>
      </c>
      <c r="C209" s="1" t="s">
        <v>778</v>
      </c>
      <c r="D209" s="1" t="s">
        <v>779</v>
      </c>
      <c r="E209" s="1" t="s">
        <v>780</v>
      </c>
      <c r="F209" s="1" t="s">
        <v>29</v>
      </c>
      <c r="G209" s="1" t="s">
        <v>781</v>
      </c>
      <c r="H209" s="44">
        <f t="shared" si="14"/>
        <v>1.324124378319131E-06</v>
      </c>
      <c r="I209" s="7">
        <v>285</v>
      </c>
      <c r="J209" s="7">
        <v>381</v>
      </c>
      <c r="V209" s="33">
        <f t="shared" si="13"/>
        <v>666</v>
      </c>
      <c r="W209" s="5"/>
      <c r="X209" s="5"/>
      <c r="Y209" s="5"/>
      <c r="Z209" s="5"/>
    </row>
    <row r="210" spans="1:26" ht="12">
      <c r="A210" s="10">
        <v>26832</v>
      </c>
      <c r="B210" s="1" t="s">
        <v>346</v>
      </c>
      <c r="C210" s="1" t="s">
        <v>626</v>
      </c>
      <c r="D210" s="1" t="s">
        <v>414</v>
      </c>
      <c r="E210" s="1" t="s">
        <v>199</v>
      </c>
      <c r="F210" s="1" t="s">
        <v>7</v>
      </c>
      <c r="G210" s="1">
        <v>45201</v>
      </c>
      <c r="H210" s="44">
        <f t="shared" si="14"/>
        <v>2.7122679833377756E-05</v>
      </c>
      <c r="J210" s="7" t="s">
        <v>655</v>
      </c>
      <c r="L210" s="7">
        <v>13642</v>
      </c>
      <c r="V210" s="33">
        <f t="shared" si="13"/>
        <v>13642</v>
      </c>
      <c r="W210" s="5"/>
      <c r="X210" s="5"/>
      <c r="Y210" s="5"/>
      <c r="Z210" s="5"/>
    </row>
    <row r="211" spans="1:26" ht="12">
      <c r="A211" s="10">
        <v>27154</v>
      </c>
      <c r="B211" s="1" t="s">
        <v>294</v>
      </c>
      <c r="C211" s="1" t="s">
        <v>618</v>
      </c>
      <c r="D211" s="1" t="s">
        <v>310</v>
      </c>
      <c r="E211" s="1" t="s">
        <v>382</v>
      </c>
      <c r="F211" s="1" t="s">
        <v>170</v>
      </c>
      <c r="G211" s="1" t="s">
        <v>653</v>
      </c>
      <c r="H211" s="44">
        <f t="shared" si="14"/>
        <v>1.6959130551144426E-06</v>
      </c>
      <c r="L211" s="7">
        <v>853</v>
      </c>
      <c r="V211" s="33">
        <f t="shared" si="13"/>
        <v>853</v>
      </c>
      <c r="W211" s="5"/>
      <c r="X211" s="5"/>
      <c r="Y211" s="5"/>
      <c r="Z211" s="5"/>
    </row>
    <row r="212" spans="1:26" ht="12">
      <c r="A212" s="10">
        <v>27740</v>
      </c>
      <c r="B212" s="1" t="s">
        <v>23</v>
      </c>
      <c r="C212" s="1" t="s">
        <v>632</v>
      </c>
      <c r="D212" s="1" t="s">
        <v>633</v>
      </c>
      <c r="E212" s="1" t="s">
        <v>108</v>
      </c>
      <c r="F212" s="1" t="s">
        <v>88</v>
      </c>
      <c r="G212" s="1" t="s">
        <v>634</v>
      </c>
      <c r="H212" s="44">
        <f t="shared" si="14"/>
        <v>6.922824452413234E-05</v>
      </c>
      <c r="J212" s="7">
        <v>34820</v>
      </c>
      <c r="V212" s="33">
        <f t="shared" si="13"/>
        <v>34820</v>
      </c>
      <c r="W212" s="5"/>
      <c r="X212" s="5"/>
      <c r="Y212" s="5"/>
      <c r="Z212" s="5"/>
    </row>
    <row r="213" spans="1:26" ht="12">
      <c r="A213" s="10">
        <v>27847</v>
      </c>
      <c r="B213" s="1" t="s">
        <v>20</v>
      </c>
      <c r="C213" s="1" t="s">
        <v>179</v>
      </c>
      <c r="D213" s="1" t="s">
        <v>180</v>
      </c>
      <c r="E213" s="1" t="s">
        <v>181</v>
      </c>
      <c r="F213" s="1" t="s">
        <v>17</v>
      </c>
      <c r="G213" s="1" t="s">
        <v>182</v>
      </c>
      <c r="H213" s="44">
        <f t="shared" si="14"/>
        <v>0</v>
      </c>
      <c r="V213" s="33">
        <f t="shared" si="13"/>
        <v>0</v>
      </c>
      <c r="W213" s="5"/>
      <c r="X213" s="5"/>
      <c r="Y213" s="5"/>
      <c r="Z213" s="5"/>
    </row>
    <row r="214" spans="1:26" ht="12">
      <c r="A214" s="10">
        <v>27855</v>
      </c>
      <c r="B214" t="s">
        <v>308</v>
      </c>
      <c r="C214" t="s">
        <v>574</v>
      </c>
      <c r="D214" t="s">
        <v>309</v>
      </c>
      <c r="E214" t="s">
        <v>11</v>
      </c>
      <c r="F214" t="s">
        <v>12</v>
      </c>
      <c r="G214" s="4" t="s">
        <v>69</v>
      </c>
      <c r="H214" s="44">
        <v>0</v>
      </c>
      <c r="V214" s="33">
        <f t="shared" si="13"/>
        <v>0</v>
      </c>
      <c r="W214" s="5"/>
      <c r="X214" s="5"/>
      <c r="Y214" s="5"/>
      <c r="Z214" s="5"/>
    </row>
    <row r="215" spans="1:26" ht="12">
      <c r="A215" s="10">
        <v>27871</v>
      </c>
      <c r="B215" t="s">
        <v>671</v>
      </c>
      <c r="C215" t="s">
        <v>672</v>
      </c>
      <c r="D215" t="s">
        <v>75</v>
      </c>
      <c r="E215" t="s">
        <v>76</v>
      </c>
      <c r="F215" t="s">
        <v>33</v>
      </c>
      <c r="G215" s="4" t="s">
        <v>673</v>
      </c>
      <c r="H215" s="44">
        <f aca="true" t="shared" si="15" ref="H215:H235">(V215/$K$291)</f>
        <v>0.0009153457104447993</v>
      </c>
      <c r="J215" s="7">
        <v>146303</v>
      </c>
      <c r="K215" s="7">
        <v>313755</v>
      </c>
      <c r="L215" s="7">
        <v>337</v>
      </c>
      <c r="V215" s="33">
        <f t="shared" si="13"/>
        <v>460395</v>
      </c>
      <c r="W215" s="5"/>
      <c r="X215" s="5"/>
      <c r="Y215" s="5"/>
      <c r="Z215" s="5"/>
    </row>
    <row r="216" spans="1:26" ht="12">
      <c r="A216" s="10">
        <v>27998</v>
      </c>
      <c r="B216" t="s">
        <v>23</v>
      </c>
      <c r="C216" t="s">
        <v>692</v>
      </c>
      <c r="D216" t="s">
        <v>693</v>
      </c>
      <c r="E216" t="s">
        <v>44</v>
      </c>
      <c r="F216" t="s">
        <v>45</v>
      </c>
      <c r="G216" s="4" t="s">
        <v>98</v>
      </c>
      <c r="H216" s="44">
        <f t="shared" si="15"/>
        <v>0.016390918162516657</v>
      </c>
      <c r="K216" s="7">
        <v>8244204</v>
      </c>
      <c r="V216" s="33">
        <f t="shared" si="13"/>
        <v>8244204</v>
      </c>
      <c r="W216" s="5"/>
      <c r="X216" s="5"/>
      <c r="Y216" s="5"/>
      <c r="Z216" s="5"/>
    </row>
    <row r="217" spans="1:26" ht="12">
      <c r="A217" s="10">
        <v>28223</v>
      </c>
      <c r="B217" s="1" t="s">
        <v>430</v>
      </c>
      <c r="C217" s="1" t="s">
        <v>138</v>
      </c>
      <c r="D217" s="1" t="s">
        <v>428</v>
      </c>
      <c r="E217" s="1" t="s">
        <v>66</v>
      </c>
      <c r="F217" s="1" t="s">
        <v>33</v>
      </c>
      <c r="G217" s="1" t="s">
        <v>429</v>
      </c>
      <c r="H217" s="44">
        <f t="shared" si="15"/>
        <v>0.001073862882642073</v>
      </c>
      <c r="J217" s="7">
        <v>63559</v>
      </c>
      <c r="L217" s="7">
        <v>476566</v>
      </c>
      <c r="V217" s="33">
        <f t="shared" si="13"/>
        <v>540125</v>
      </c>
      <c r="W217" s="5"/>
      <c r="X217" s="5"/>
      <c r="Y217" s="5"/>
      <c r="Z217" s="5"/>
    </row>
    <row r="218" spans="1:26" ht="12">
      <c r="A218" s="10">
        <v>28304</v>
      </c>
      <c r="B218" s="1" t="s">
        <v>116</v>
      </c>
      <c r="C218" s="1" t="s">
        <v>224</v>
      </c>
      <c r="D218" s="1" t="s">
        <v>225</v>
      </c>
      <c r="E218" s="1" t="s">
        <v>226</v>
      </c>
      <c r="F218" s="1" t="s">
        <v>15</v>
      </c>
      <c r="G218" s="1"/>
      <c r="H218" s="44">
        <f t="shared" si="15"/>
        <v>0.0001407667480987254</v>
      </c>
      <c r="I218" s="7">
        <v>33844</v>
      </c>
      <c r="J218" s="7">
        <v>24320</v>
      </c>
      <c r="L218" s="7">
        <v>12638</v>
      </c>
      <c r="V218" s="33">
        <f t="shared" si="13"/>
        <v>70802</v>
      </c>
      <c r="W218" s="5"/>
      <c r="X218" s="5"/>
      <c r="Y218" s="5"/>
      <c r="Z218" s="5"/>
    </row>
    <row r="219" spans="1:26" ht="12">
      <c r="A219" s="10">
        <v>28401</v>
      </c>
      <c r="B219" s="1" t="s">
        <v>109</v>
      </c>
      <c r="C219" s="1" t="s">
        <v>282</v>
      </c>
      <c r="D219" s="1" t="s">
        <v>25</v>
      </c>
      <c r="E219" s="1" t="s">
        <v>26</v>
      </c>
      <c r="F219" s="1" t="s">
        <v>27</v>
      </c>
      <c r="G219" s="1" t="s">
        <v>28</v>
      </c>
      <c r="H219" s="44">
        <f t="shared" si="15"/>
        <v>0.006835024667622016</v>
      </c>
      <c r="I219" s="7">
        <v>285679</v>
      </c>
      <c r="J219" s="7">
        <v>771926</v>
      </c>
      <c r="K219" s="7">
        <v>2264406</v>
      </c>
      <c r="L219" s="7">
        <v>115828</v>
      </c>
      <c r="V219" s="33">
        <f t="shared" si="13"/>
        <v>3437839</v>
      </c>
      <c r="W219" s="5"/>
      <c r="X219" s="5"/>
      <c r="Y219" s="5"/>
      <c r="Z219" s="5"/>
    </row>
    <row r="220" spans="1:26" ht="12">
      <c r="A220" s="10">
        <v>28495</v>
      </c>
      <c r="B220" s="1" t="s">
        <v>23</v>
      </c>
      <c r="C220" s="1" t="s">
        <v>467</v>
      </c>
      <c r="D220" s="1" t="s">
        <v>623</v>
      </c>
      <c r="E220" s="1" t="s">
        <v>624</v>
      </c>
      <c r="F220" s="1" t="s">
        <v>151</v>
      </c>
      <c r="G220" s="1">
        <v>88005</v>
      </c>
      <c r="H220" s="44">
        <f t="shared" si="15"/>
        <v>0.0005422170038732308</v>
      </c>
      <c r="J220" s="7">
        <v>303023</v>
      </c>
      <c r="N220" s="7">
        <v>-30302</v>
      </c>
      <c r="V220" s="33">
        <f t="shared" si="13"/>
        <v>272721</v>
      </c>
      <c r="W220" s="5"/>
      <c r="X220" s="5"/>
      <c r="Y220" s="5"/>
      <c r="Z220" s="5"/>
    </row>
    <row r="221" spans="1:26" ht="12">
      <c r="A221" s="37">
        <v>28665</v>
      </c>
      <c r="B221" s="13" t="s">
        <v>23</v>
      </c>
      <c r="C221" s="13" t="s">
        <v>859</v>
      </c>
      <c r="D221" s="13" t="s">
        <v>871</v>
      </c>
      <c r="E221" s="13" t="s">
        <v>199</v>
      </c>
      <c r="F221" s="13" t="s">
        <v>7</v>
      </c>
      <c r="G221" s="13" t="s">
        <v>872</v>
      </c>
      <c r="H221" s="44">
        <f t="shared" si="15"/>
        <v>2.1126344810839468E-05</v>
      </c>
      <c r="L221" s="7">
        <v>10626</v>
      </c>
      <c r="V221" s="33">
        <f t="shared" si="13"/>
        <v>10626</v>
      </c>
      <c r="W221" s="5"/>
      <c r="X221" s="5"/>
      <c r="Y221" s="5"/>
      <c r="Z221" s="5"/>
    </row>
    <row r="222" spans="1:26" ht="12">
      <c r="A222" s="10">
        <v>28886</v>
      </c>
      <c r="B222" s="1" t="s">
        <v>9</v>
      </c>
      <c r="C222" s="1" t="s">
        <v>751</v>
      </c>
      <c r="D222" s="1" t="s">
        <v>752</v>
      </c>
      <c r="E222" s="1" t="s">
        <v>753</v>
      </c>
      <c r="F222" s="1" t="s">
        <v>12</v>
      </c>
      <c r="G222" s="4">
        <v>60563</v>
      </c>
      <c r="H222" s="44">
        <f t="shared" si="15"/>
        <v>4.7988573752986286E-05</v>
      </c>
      <c r="I222" s="7">
        <v>11041</v>
      </c>
      <c r="J222" s="7">
        <v>13096</v>
      </c>
      <c r="V222" s="33">
        <f t="shared" si="13"/>
        <v>24137</v>
      </c>
      <c r="W222" s="5"/>
      <c r="X222" s="5"/>
      <c r="Y222" s="5"/>
      <c r="Z222" s="5"/>
    </row>
    <row r="223" spans="1:26" ht="12">
      <c r="A223" s="10">
        <v>28932</v>
      </c>
      <c r="B223" s="1" t="s">
        <v>147</v>
      </c>
      <c r="C223" s="1" t="s">
        <v>166</v>
      </c>
      <c r="D223" s="1" t="s">
        <v>388</v>
      </c>
      <c r="E223" s="1" t="s">
        <v>164</v>
      </c>
      <c r="F223" s="1" t="s">
        <v>165</v>
      </c>
      <c r="G223" s="1" t="s">
        <v>389</v>
      </c>
      <c r="H223" s="44">
        <f t="shared" si="15"/>
        <v>3.634383428779837E-06</v>
      </c>
      <c r="J223" s="7">
        <v>1828</v>
      </c>
      <c r="V223" s="33">
        <f t="shared" si="13"/>
        <v>1828</v>
      </c>
      <c r="W223" s="5"/>
      <c r="X223" s="5"/>
      <c r="Y223" s="5"/>
      <c r="Z223" s="5"/>
    </row>
    <row r="224" spans="1:26" ht="12">
      <c r="A224" s="10">
        <v>29068</v>
      </c>
      <c r="B224" t="s">
        <v>662</v>
      </c>
      <c r="C224" t="s">
        <v>663</v>
      </c>
      <c r="D224" t="s">
        <v>377</v>
      </c>
      <c r="E224" t="s">
        <v>664</v>
      </c>
      <c r="F224" t="s">
        <v>29</v>
      </c>
      <c r="G224" s="4">
        <v>54116</v>
      </c>
      <c r="H224" s="44">
        <f t="shared" si="15"/>
        <v>0.000579648369745024</v>
      </c>
      <c r="K224" s="7">
        <v>291548</v>
      </c>
      <c r="V224" s="33">
        <f t="shared" si="13"/>
        <v>291548</v>
      </c>
      <c r="W224" s="5"/>
      <c r="X224" s="5"/>
      <c r="Y224" s="5"/>
      <c r="Z224" s="5"/>
    </row>
    <row r="225" spans="1:26" ht="12">
      <c r="A225" s="10">
        <v>29424</v>
      </c>
      <c r="B225" s="1" t="s">
        <v>367</v>
      </c>
      <c r="C225" s="1" t="s">
        <v>499</v>
      </c>
      <c r="D225" s="1" t="s">
        <v>366</v>
      </c>
      <c r="E225" s="1" t="s">
        <v>44</v>
      </c>
      <c r="F225" s="1" t="s">
        <v>45</v>
      </c>
      <c r="G225" s="1" t="s">
        <v>178</v>
      </c>
      <c r="H225" s="44">
        <f t="shared" si="15"/>
        <v>0.012765517307222174</v>
      </c>
      <c r="I225" s="7">
        <v>20785</v>
      </c>
      <c r="J225" s="7">
        <v>27843</v>
      </c>
      <c r="K225" s="7">
        <v>575175</v>
      </c>
      <c r="L225" s="7">
        <v>5796919</v>
      </c>
      <c r="V225" s="33">
        <f t="shared" si="13"/>
        <v>6420722</v>
      </c>
      <c r="W225" s="5"/>
      <c r="X225" s="5"/>
      <c r="Y225" s="5"/>
      <c r="Z225" s="5"/>
    </row>
    <row r="226" spans="1:26" ht="12">
      <c r="A226" s="10">
        <v>29459</v>
      </c>
      <c r="B226" t="s">
        <v>23</v>
      </c>
      <c r="C226" t="s">
        <v>553</v>
      </c>
      <c r="D226" t="s">
        <v>528</v>
      </c>
      <c r="E226" t="s">
        <v>44</v>
      </c>
      <c r="F226" t="s">
        <v>45</v>
      </c>
      <c r="G226" s="4" t="s">
        <v>501</v>
      </c>
      <c r="H226" s="44">
        <f t="shared" si="15"/>
        <v>0.0014837270939256574</v>
      </c>
      <c r="I226" s="7" t="s">
        <v>655</v>
      </c>
      <c r="K226" s="7">
        <v>724921</v>
      </c>
      <c r="L226" s="7">
        <v>21355</v>
      </c>
      <c r="V226" s="33">
        <f t="shared" si="13"/>
        <v>746276</v>
      </c>
      <c r="W226" s="5"/>
      <c r="X226" s="5"/>
      <c r="Y226" s="5"/>
      <c r="Z226" s="5"/>
    </row>
    <row r="227" spans="1:26" ht="12">
      <c r="A227" s="10">
        <v>30104</v>
      </c>
      <c r="B227" t="s">
        <v>23</v>
      </c>
      <c r="C227" t="s">
        <v>504</v>
      </c>
      <c r="D227" t="s">
        <v>366</v>
      </c>
      <c r="E227" t="s">
        <v>44</v>
      </c>
      <c r="F227" t="s">
        <v>45</v>
      </c>
      <c r="G227" s="4" t="s">
        <v>501</v>
      </c>
      <c r="H227" s="44">
        <f t="shared" si="15"/>
        <v>0.0016988376601602495</v>
      </c>
      <c r="I227" s="7">
        <v>189910</v>
      </c>
      <c r="J227" s="7">
        <v>250939</v>
      </c>
      <c r="K227" s="7">
        <v>273915</v>
      </c>
      <c r="L227" s="7">
        <v>139707</v>
      </c>
      <c r="V227" s="33">
        <f t="shared" si="13"/>
        <v>854471</v>
      </c>
      <c r="W227" s="5"/>
      <c r="X227" s="5"/>
      <c r="Y227" s="5"/>
      <c r="Z227" s="5"/>
    </row>
    <row r="228" spans="1:26" ht="12">
      <c r="A228" s="14">
        <v>30945</v>
      </c>
      <c r="B228" s="17" t="s">
        <v>23</v>
      </c>
      <c r="C228" s="17" t="s">
        <v>846</v>
      </c>
      <c r="D228" s="17" t="s">
        <v>847</v>
      </c>
      <c r="E228" s="17" t="s">
        <v>848</v>
      </c>
      <c r="F228" s="17" t="s">
        <v>27</v>
      </c>
      <c r="G228" s="18">
        <v>64112</v>
      </c>
      <c r="H228" s="44">
        <f t="shared" si="15"/>
        <v>8.061650944757376E-05</v>
      </c>
      <c r="I228" s="19"/>
      <c r="J228" s="19"/>
      <c r="K228" s="19"/>
      <c r="L228" s="19">
        <v>40548</v>
      </c>
      <c r="M228" s="19"/>
      <c r="N228" s="19"/>
      <c r="O228" s="19"/>
      <c r="P228" s="19"/>
      <c r="Q228" s="19"/>
      <c r="R228" s="19"/>
      <c r="S228" s="19"/>
      <c r="T228" s="19"/>
      <c r="U228" s="19"/>
      <c r="V228" s="33">
        <f t="shared" si="13"/>
        <v>40548</v>
      </c>
      <c r="W228" s="53"/>
      <c r="X228" s="53"/>
      <c r="Y228" s="53"/>
      <c r="Z228" s="53"/>
    </row>
    <row r="229" spans="1:26" ht="12">
      <c r="A229" s="37">
        <v>31325</v>
      </c>
      <c r="B229" s="38" t="s">
        <v>294</v>
      </c>
      <c r="C229" s="38" t="s">
        <v>605</v>
      </c>
      <c r="D229" s="38" t="s">
        <v>606</v>
      </c>
      <c r="E229" s="38" t="s">
        <v>607</v>
      </c>
      <c r="F229" s="38" t="s">
        <v>608</v>
      </c>
      <c r="G229" s="40" t="s">
        <v>610</v>
      </c>
      <c r="H229" s="44">
        <f t="shared" si="15"/>
        <v>0.0013995060236704372</v>
      </c>
      <c r="I229" s="41">
        <v>36790</v>
      </c>
      <c r="J229" s="41">
        <v>24045</v>
      </c>
      <c r="K229" s="6"/>
      <c r="L229" s="41">
        <v>643080</v>
      </c>
      <c r="M229" s="6"/>
      <c r="N229" s="6"/>
      <c r="O229" s="6"/>
      <c r="P229" s="6"/>
      <c r="Q229" s="6"/>
      <c r="R229" s="6"/>
      <c r="S229" s="6"/>
      <c r="T229" s="6"/>
      <c r="U229" s="6"/>
      <c r="V229" s="33">
        <f t="shared" si="13"/>
        <v>703915</v>
      </c>
      <c r="W229" s="5"/>
      <c r="X229" s="5"/>
      <c r="Y229" s="5"/>
      <c r="Z229" s="5"/>
    </row>
    <row r="230" spans="1:26" ht="12">
      <c r="A230" s="14">
        <v>31348</v>
      </c>
      <c r="B230" s="17" t="s">
        <v>23</v>
      </c>
      <c r="C230" s="17" t="s">
        <v>842</v>
      </c>
      <c r="D230" s="17" t="s">
        <v>843</v>
      </c>
      <c r="E230" s="17" t="s">
        <v>706</v>
      </c>
      <c r="F230" s="17" t="s">
        <v>707</v>
      </c>
      <c r="G230" s="18">
        <v>19808</v>
      </c>
      <c r="H230" s="44">
        <f t="shared" si="15"/>
        <v>-1.9881747422209175E-08</v>
      </c>
      <c r="I230" s="19"/>
      <c r="J230" s="19"/>
      <c r="K230" s="19"/>
      <c r="L230" s="19">
        <v>-10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33">
        <f t="shared" si="13"/>
        <v>-10</v>
      </c>
      <c r="W230" s="53"/>
      <c r="X230" s="53"/>
      <c r="Y230" s="53"/>
      <c r="Z230" s="53"/>
    </row>
    <row r="231" spans="1:26" ht="12">
      <c r="A231" s="10">
        <v>31968</v>
      </c>
      <c r="B231" t="s">
        <v>351</v>
      </c>
      <c r="C231" t="s">
        <v>356</v>
      </c>
      <c r="D231" t="s">
        <v>584</v>
      </c>
      <c r="E231" t="s">
        <v>585</v>
      </c>
      <c r="F231" t="s">
        <v>586</v>
      </c>
      <c r="G231" s="4" t="s">
        <v>587</v>
      </c>
      <c r="H231" s="44">
        <f t="shared" si="15"/>
        <v>3.5966081086776397E-06</v>
      </c>
      <c r="K231" s="7">
        <v>1809</v>
      </c>
      <c r="V231" s="33">
        <f t="shared" si="13"/>
        <v>1809</v>
      </c>
      <c r="W231" s="5"/>
      <c r="X231" s="5"/>
      <c r="Y231" s="5"/>
      <c r="Z231" s="5"/>
    </row>
    <row r="232" spans="1:26" ht="12">
      <c r="A232" s="10">
        <v>32220</v>
      </c>
      <c r="B232" s="1" t="s">
        <v>9</v>
      </c>
      <c r="C232" s="1" t="s">
        <v>718</v>
      </c>
      <c r="D232" s="1" t="s">
        <v>719</v>
      </c>
      <c r="E232" s="1" t="s">
        <v>706</v>
      </c>
      <c r="F232" s="1" t="s">
        <v>707</v>
      </c>
      <c r="G232" s="1" t="s">
        <v>720</v>
      </c>
      <c r="H232" s="44">
        <f t="shared" si="15"/>
        <v>-2.723998214316879E-05</v>
      </c>
      <c r="J232" s="7">
        <v>525</v>
      </c>
      <c r="K232" s="7">
        <v>-14226</v>
      </c>
      <c r="V232" s="33">
        <f t="shared" si="13"/>
        <v>-13701</v>
      </c>
      <c r="W232" s="5"/>
      <c r="X232" s="5"/>
      <c r="Y232" s="5"/>
      <c r="Z232" s="5"/>
    </row>
    <row r="233" spans="1:26" ht="12">
      <c r="A233" s="10">
        <v>32859</v>
      </c>
      <c r="B233" t="s">
        <v>20</v>
      </c>
      <c r="C233" t="s">
        <v>333</v>
      </c>
      <c r="D233" t="s">
        <v>324</v>
      </c>
      <c r="E233" t="s">
        <v>325</v>
      </c>
      <c r="F233" t="s">
        <v>22</v>
      </c>
      <c r="G233" s="4" t="s">
        <v>326</v>
      </c>
      <c r="H233" s="44">
        <f t="shared" si="15"/>
        <v>-7.435773535906231E-07</v>
      </c>
      <c r="K233" s="7">
        <v>-417</v>
      </c>
      <c r="L233" s="7">
        <v>43</v>
      </c>
      <c r="V233" s="33">
        <f t="shared" si="13"/>
        <v>-374</v>
      </c>
      <c r="W233" s="5"/>
      <c r="X233" s="5"/>
      <c r="Y233" s="5"/>
      <c r="Z233" s="5"/>
    </row>
    <row r="234" spans="1:26" ht="12">
      <c r="A234" s="10">
        <v>33022</v>
      </c>
      <c r="B234" t="s">
        <v>20</v>
      </c>
      <c r="C234" t="s">
        <v>723</v>
      </c>
      <c r="D234" t="s">
        <v>724</v>
      </c>
      <c r="E234" t="s">
        <v>35</v>
      </c>
      <c r="F234" t="s">
        <v>36</v>
      </c>
      <c r="G234" s="4">
        <v>10004</v>
      </c>
      <c r="H234" s="44">
        <f t="shared" si="15"/>
        <v>6.529165853453493E-06</v>
      </c>
      <c r="J234" s="7">
        <v>3284</v>
      </c>
      <c r="V234" s="33">
        <f t="shared" si="13"/>
        <v>3284</v>
      </c>
      <c r="W234" s="5"/>
      <c r="X234" s="5"/>
      <c r="Y234" s="5"/>
      <c r="Z234" s="5"/>
    </row>
    <row r="235" spans="1:26" ht="12">
      <c r="A235" s="10">
        <v>33898</v>
      </c>
      <c r="B235" s="1" t="s">
        <v>23</v>
      </c>
      <c r="C235" s="1" t="s">
        <v>304</v>
      </c>
      <c r="D235" s="1" t="s">
        <v>305</v>
      </c>
      <c r="E235" s="1" t="s">
        <v>306</v>
      </c>
      <c r="F235" s="1" t="s">
        <v>22</v>
      </c>
      <c r="G235" s="1" t="s">
        <v>307</v>
      </c>
      <c r="H235" s="44">
        <f t="shared" si="15"/>
        <v>0.00010305902593776347</v>
      </c>
      <c r="I235" s="7">
        <v>7749</v>
      </c>
      <c r="K235" s="8">
        <v>44087</v>
      </c>
      <c r="V235" s="33">
        <f t="shared" si="13"/>
        <v>51836</v>
      </c>
      <c r="W235" s="5"/>
      <c r="X235" s="5"/>
      <c r="Y235" s="5"/>
      <c r="Z235" s="5"/>
    </row>
    <row r="236" spans="1:26" ht="12">
      <c r="A236" s="10">
        <v>34207</v>
      </c>
      <c r="B236" s="1" t="s">
        <v>20</v>
      </c>
      <c r="C236" s="1" t="s">
        <v>70</v>
      </c>
      <c r="D236" s="1" t="s">
        <v>71</v>
      </c>
      <c r="E236" s="1" t="s">
        <v>72</v>
      </c>
      <c r="F236" s="1" t="s">
        <v>73</v>
      </c>
      <c r="G236" s="1" t="s">
        <v>74</v>
      </c>
      <c r="H236" s="44">
        <v>0</v>
      </c>
      <c r="V236" s="33">
        <f t="shared" si="13"/>
        <v>0</v>
      </c>
      <c r="W236" s="5"/>
      <c r="X236" s="5"/>
      <c r="Y236" s="5"/>
      <c r="Z236" s="5"/>
    </row>
    <row r="237" spans="1:26" ht="12">
      <c r="A237" s="10">
        <v>34312</v>
      </c>
      <c r="B237" t="s">
        <v>23</v>
      </c>
      <c r="C237" t="s">
        <v>789</v>
      </c>
      <c r="D237" t="s">
        <v>526</v>
      </c>
      <c r="E237" t="s">
        <v>527</v>
      </c>
      <c r="F237" t="s">
        <v>1</v>
      </c>
      <c r="G237" s="4">
        <v>79109</v>
      </c>
      <c r="H237" s="44">
        <f aca="true" t="shared" si="16" ref="H237:H256">(V237/$K$291)</f>
        <v>0.0007151265730294418</v>
      </c>
      <c r="J237" s="7">
        <v>359690</v>
      </c>
      <c r="V237" s="33">
        <f t="shared" si="13"/>
        <v>359690</v>
      </c>
      <c r="W237" s="5"/>
      <c r="X237" s="5"/>
      <c r="Y237" s="5"/>
      <c r="Z237" s="5"/>
    </row>
    <row r="238" spans="1:26" ht="12">
      <c r="A238" s="10">
        <v>34690</v>
      </c>
      <c r="B238" t="s">
        <v>23</v>
      </c>
      <c r="C238" t="s">
        <v>601</v>
      </c>
      <c r="D238" t="s">
        <v>528</v>
      </c>
      <c r="E238" t="s">
        <v>44</v>
      </c>
      <c r="F238" t="s">
        <v>45</v>
      </c>
      <c r="G238" s="4" t="s">
        <v>501</v>
      </c>
      <c r="H238" s="44">
        <f t="shared" si="16"/>
        <v>0.01617408384878056</v>
      </c>
      <c r="K238" s="7">
        <v>8130622</v>
      </c>
      <c r="L238" s="7">
        <v>4520</v>
      </c>
      <c r="V238" s="33">
        <f t="shared" si="13"/>
        <v>8135142</v>
      </c>
      <c r="W238" s="5"/>
      <c r="X238" s="5"/>
      <c r="Y238" s="5"/>
      <c r="Z238" s="5"/>
    </row>
    <row r="239" spans="1:26" ht="12">
      <c r="A239" s="10">
        <v>35289</v>
      </c>
      <c r="B239" t="s">
        <v>9</v>
      </c>
      <c r="C239" t="s">
        <v>657</v>
      </c>
      <c r="D239" t="s">
        <v>656</v>
      </c>
      <c r="E239" t="s">
        <v>43</v>
      </c>
      <c r="F239" t="s">
        <v>12</v>
      </c>
      <c r="G239" s="4">
        <v>60685</v>
      </c>
      <c r="H239" s="44">
        <f t="shared" si="16"/>
        <v>0.0006905010406722935</v>
      </c>
      <c r="J239" s="7">
        <v>1244</v>
      </c>
      <c r="L239" s="7">
        <v>346060</v>
      </c>
      <c r="V239" s="33">
        <f t="shared" si="13"/>
        <v>347304</v>
      </c>
      <c r="W239" s="5"/>
      <c r="X239" s="5"/>
      <c r="Y239" s="5"/>
      <c r="Z239" s="5"/>
    </row>
    <row r="240" spans="1:26" ht="12">
      <c r="A240" s="10">
        <v>35300</v>
      </c>
      <c r="B240" s="1" t="s">
        <v>294</v>
      </c>
      <c r="C240" s="1" t="s">
        <v>295</v>
      </c>
      <c r="D240" s="1" t="s">
        <v>296</v>
      </c>
      <c r="E240" s="1" t="s">
        <v>297</v>
      </c>
      <c r="F240" s="1" t="s">
        <v>17</v>
      </c>
      <c r="G240" s="1" t="s">
        <v>298</v>
      </c>
      <c r="H240" s="44">
        <f t="shared" si="16"/>
        <v>0.003451350073836237</v>
      </c>
      <c r="I240" s="7">
        <v>1282134</v>
      </c>
      <c r="J240" s="7">
        <v>453805</v>
      </c>
      <c r="V240" s="33">
        <f t="shared" si="13"/>
        <v>1735939</v>
      </c>
      <c r="W240" s="5"/>
      <c r="X240" s="5"/>
      <c r="Y240" s="5"/>
      <c r="Z240" s="5"/>
    </row>
    <row r="241" spans="1:26" ht="12">
      <c r="A241" s="10">
        <v>35408</v>
      </c>
      <c r="B241" t="s">
        <v>9</v>
      </c>
      <c r="C241" s="1" t="s">
        <v>734</v>
      </c>
      <c r="D241" s="1" t="s">
        <v>735</v>
      </c>
      <c r="E241" s="1" t="s">
        <v>35</v>
      </c>
      <c r="F241" s="1" t="s">
        <v>36</v>
      </c>
      <c r="G241" s="4" t="s">
        <v>417</v>
      </c>
      <c r="H241" s="44">
        <f t="shared" si="16"/>
        <v>5.053940194725572E-05</v>
      </c>
      <c r="K241" s="7">
        <v>21068</v>
      </c>
      <c r="L241" s="7">
        <v>4352</v>
      </c>
      <c r="V241" s="33">
        <f t="shared" si="13"/>
        <v>25420</v>
      </c>
      <c r="W241" s="5"/>
      <c r="X241" s="5"/>
      <c r="Y241" s="5"/>
      <c r="Z241" s="5"/>
    </row>
    <row r="242" spans="1:26" ht="12">
      <c r="A242" s="10">
        <v>35629</v>
      </c>
      <c r="B242" s="1" t="s">
        <v>294</v>
      </c>
      <c r="C242" s="1" t="s">
        <v>615</v>
      </c>
      <c r="D242" s="1" t="s">
        <v>617</v>
      </c>
      <c r="E242" s="1" t="s">
        <v>616</v>
      </c>
      <c r="F242" s="1" t="s">
        <v>1</v>
      </c>
      <c r="G242" s="1">
        <v>78731</v>
      </c>
      <c r="H242" s="44">
        <f t="shared" si="16"/>
        <v>1.53884725047899E-06</v>
      </c>
      <c r="I242" s="7">
        <v>4</v>
      </c>
      <c r="J242" s="7">
        <v>86</v>
      </c>
      <c r="L242" s="7">
        <v>684</v>
      </c>
      <c r="V242" s="33">
        <f t="shared" si="13"/>
        <v>774</v>
      </c>
      <c r="W242" s="5"/>
      <c r="X242" s="5"/>
      <c r="Y242" s="5"/>
      <c r="Z242" s="5"/>
    </row>
    <row r="243" spans="1:26" ht="12">
      <c r="A243" s="10">
        <v>36137</v>
      </c>
      <c r="B243" s="34" t="s">
        <v>315</v>
      </c>
      <c r="C243" s="34" t="s">
        <v>755</v>
      </c>
      <c r="D243" s="34" t="s">
        <v>97</v>
      </c>
      <c r="E243" s="34" t="s">
        <v>44</v>
      </c>
      <c r="F243" s="34" t="s">
        <v>45</v>
      </c>
      <c r="G243" s="39" t="s">
        <v>98</v>
      </c>
      <c r="H243" s="44">
        <f t="shared" si="16"/>
        <v>0.0003169945808997031</v>
      </c>
      <c r="I243" s="11"/>
      <c r="J243" s="11"/>
      <c r="K243" s="11">
        <v>159440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33">
        <f t="shared" si="13"/>
        <v>159440</v>
      </c>
      <c r="W243" s="5"/>
      <c r="X243" s="5"/>
      <c r="Y243" s="5"/>
      <c r="Z243" s="5"/>
    </row>
    <row r="244" spans="1:26" ht="12">
      <c r="A244" s="10">
        <v>36463</v>
      </c>
      <c r="B244" s="34" t="s">
        <v>701</v>
      </c>
      <c r="C244" s="28" t="s">
        <v>590</v>
      </c>
      <c r="D244" s="28" t="s">
        <v>702</v>
      </c>
      <c r="E244" s="28" t="s">
        <v>14</v>
      </c>
      <c r="F244" s="28" t="s">
        <v>15</v>
      </c>
      <c r="G244" s="28" t="s">
        <v>89</v>
      </c>
      <c r="H244" s="44">
        <f t="shared" si="16"/>
        <v>0.0003211299843635226</v>
      </c>
      <c r="I244" s="11">
        <v>128</v>
      </c>
      <c r="J244" s="11">
        <v>141444</v>
      </c>
      <c r="K244" s="11"/>
      <c r="L244" s="11">
        <v>19948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33">
        <f t="shared" si="13"/>
        <v>161520</v>
      </c>
      <c r="W244" s="5"/>
      <c r="X244" s="5"/>
      <c r="Y244" s="5"/>
      <c r="Z244" s="5"/>
    </row>
    <row r="245" spans="1:26" ht="12">
      <c r="A245" s="10">
        <v>36684</v>
      </c>
      <c r="B245" t="s">
        <v>23</v>
      </c>
      <c r="C245" t="s">
        <v>530</v>
      </c>
      <c r="D245" t="s">
        <v>582</v>
      </c>
      <c r="E245" t="s">
        <v>152</v>
      </c>
      <c r="F245" t="s">
        <v>15</v>
      </c>
      <c r="G245" s="4" t="s">
        <v>583</v>
      </c>
      <c r="H245" s="44">
        <f t="shared" si="16"/>
        <v>0.00013182791445770015</v>
      </c>
      <c r="I245" s="7">
        <v>34836</v>
      </c>
      <c r="J245" s="7">
        <v>31470</v>
      </c>
      <c r="V245" s="33">
        <f t="shared" si="13"/>
        <v>66306</v>
      </c>
      <c r="W245" s="5"/>
      <c r="X245" s="5"/>
      <c r="Y245" s="5"/>
      <c r="Z245" s="5"/>
    </row>
    <row r="246" spans="1:26" ht="12">
      <c r="A246" s="10">
        <v>37206</v>
      </c>
      <c r="B246" t="s">
        <v>153</v>
      </c>
      <c r="C246" s="1" t="s">
        <v>59</v>
      </c>
      <c r="D246" s="1" t="s">
        <v>60</v>
      </c>
      <c r="E246" s="1" t="s">
        <v>61</v>
      </c>
      <c r="F246" s="1" t="s">
        <v>62</v>
      </c>
      <c r="G246" s="1" t="s">
        <v>63</v>
      </c>
      <c r="H246" s="44">
        <f t="shared" si="16"/>
        <v>0.0018159431406518038</v>
      </c>
      <c r="I246" s="7" t="s">
        <v>655</v>
      </c>
      <c r="J246" s="7" t="s">
        <v>655</v>
      </c>
      <c r="L246" s="7">
        <v>913372</v>
      </c>
      <c r="V246" s="33">
        <f t="shared" si="13"/>
        <v>913372</v>
      </c>
      <c r="W246" s="5"/>
      <c r="X246" s="5"/>
      <c r="Y246" s="5"/>
      <c r="Z246" s="5"/>
    </row>
    <row r="247" spans="1:26" ht="12">
      <c r="A247" s="10">
        <v>37257</v>
      </c>
      <c r="B247" s="1" t="s">
        <v>659</v>
      </c>
      <c r="C247" s="1" t="s">
        <v>666</v>
      </c>
      <c r="D247" s="1" t="s">
        <v>667</v>
      </c>
      <c r="E247" s="1" t="s">
        <v>668</v>
      </c>
      <c r="F247" s="1" t="s">
        <v>12</v>
      </c>
      <c r="G247" s="1">
        <v>60143</v>
      </c>
      <c r="H247" s="44">
        <f t="shared" si="16"/>
        <v>0.0017910949327235267</v>
      </c>
      <c r="I247" s="7">
        <v>-805</v>
      </c>
      <c r="J247" s="7">
        <v>-1356</v>
      </c>
      <c r="K247" s="7">
        <v>44081</v>
      </c>
      <c r="L247" s="7">
        <v>858954</v>
      </c>
      <c r="V247" s="33">
        <f t="shared" si="13"/>
        <v>900874</v>
      </c>
      <c r="W247" s="5"/>
      <c r="X247" s="5"/>
      <c r="Y247" s="5"/>
      <c r="Z247" s="5"/>
    </row>
    <row r="248" spans="1:26" ht="12">
      <c r="A248" s="10">
        <v>37273</v>
      </c>
      <c r="B248" s="1" t="s">
        <v>20</v>
      </c>
      <c r="C248" s="1" t="s">
        <v>725</v>
      </c>
      <c r="D248" s="1" t="s">
        <v>726</v>
      </c>
      <c r="E248" s="1" t="s">
        <v>727</v>
      </c>
      <c r="F248" s="1" t="s">
        <v>79</v>
      </c>
      <c r="G248" s="4">
        <v>3002</v>
      </c>
      <c r="H248" s="44">
        <f t="shared" si="16"/>
        <v>0.0019733528995176603</v>
      </c>
      <c r="I248" s="7">
        <v>818908</v>
      </c>
      <c r="J248" s="7">
        <v>173637</v>
      </c>
      <c r="V248" s="33">
        <f t="shared" si="13"/>
        <v>992545</v>
      </c>
      <c r="W248" s="5"/>
      <c r="X248" s="5"/>
      <c r="Y248" s="5"/>
      <c r="Z248" s="5"/>
    </row>
    <row r="249" spans="1:26" ht="12">
      <c r="A249" s="10">
        <v>37303</v>
      </c>
      <c r="B249" s="1" t="s">
        <v>9</v>
      </c>
      <c r="C249" s="1" t="s">
        <v>745</v>
      </c>
      <c r="D249" s="1" t="s">
        <v>746</v>
      </c>
      <c r="E249" s="1" t="s">
        <v>35</v>
      </c>
      <c r="F249" s="1" t="s">
        <v>36</v>
      </c>
      <c r="G249" s="1">
        <v>10036</v>
      </c>
      <c r="H249" s="44">
        <f t="shared" si="16"/>
        <v>0</v>
      </c>
      <c r="V249" s="33">
        <f t="shared" si="13"/>
        <v>0</v>
      </c>
      <c r="W249" s="5"/>
      <c r="X249" s="5"/>
      <c r="Y249" s="5"/>
      <c r="Z249" s="5"/>
    </row>
    <row r="250" spans="1:26" ht="12">
      <c r="A250" s="10">
        <v>37478</v>
      </c>
      <c r="B250" s="1" t="s">
        <v>23</v>
      </c>
      <c r="C250" s="1" t="s">
        <v>503</v>
      </c>
      <c r="D250" s="1" t="s">
        <v>366</v>
      </c>
      <c r="E250" s="1" t="s">
        <v>44</v>
      </c>
      <c r="F250" s="1" t="s">
        <v>45</v>
      </c>
      <c r="G250" s="1" t="s">
        <v>501</v>
      </c>
      <c r="H250" s="44">
        <f t="shared" si="16"/>
        <v>0.01432073518852861</v>
      </c>
      <c r="K250" s="7">
        <v>7135764</v>
      </c>
      <c r="L250" s="7">
        <v>67192</v>
      </c>
      <c r="V250" s="33">
        <f t="shared" si="13"/>
        <v>7202956</v>
      </c>
      <c r="W250" s="5"/>
      <c r="X250" s="5"/>
      <c r="Y250" s="5"/>
      <c r="Z250" s="5"/>
    </row>
    <row r="251" spans="1:26" ht="12">
      <c r="A251" s="10">
        <v>37540</v>
      </c>
      <c r="B251" s="1" t="s">
        <v>294</v>
      </c>
      <c r="C251" s="1" t="s">
        <v>619</v>
      </c>
      <c r="D251" s="1" t="s">
        <v>651</v>
      </c>
      <c r="E251" s="1" t="s">
        <v>620</v>
      </c>
      <c r="F251" s="1" t="s">
        <v>45</v>
      </c>
      <c r="G251" s="1" t="s">
        <v>621</v>
      </c>
      <c r="H251" s="44">
        <f t="shared" si="16"/>
        <v>7.521066232347508E-05</v>
      </c>
      <c r="I251" s="7">
        <v>21563</v>
      </c>
      <c r="J251" s="7">
        <v>16266</v>
      </c>
      <c r="L251" s="7" t="s">
        <v>655</v>
      </c>
      <c r="V251" s="33">
        <f t="shared" si="13"/>
        <v>37829</v>
      </c>
      <c r="W251" s="5"/>
      <c r="X251" s="5"/>
      <c r="Y251" s="5"/>
      <c r="Z251" s="5"/>
    </row>
    <row r="252" spans="1:26" ht="12">
      <c r="A252" s="10">
        <v>37710</v>
      </c>
      <c r="B252" t="s">
        <v>23</v>
      </c>
      <c r="C252" t="s">
        <v>365</v>
      </c>
      <c r="D252" t="s">
        <v>383</v>
      </c>
      <c r="E252" t="s">
        <v>58</v>
      </c>
      <c r="F252" t="s">
        <v>17</v>
      </c>
      <c r="G252" s="4" t="s">
        <v>384</v>
      </c>
      <c r="H252" s="44">
        <f t="shared" si="16"/>
        <v>0.0019015877440224543</v>
      </c>
      <c r="I252" s="7">
        <v>6042</v>
      </c>
      <c r="J252" s="7">
        <v>474558</v>
      </c>
      <c r="K252" s="7">
        <v>474558</v>
      </c>
      <c r="L252" s="7">
        <v>1291</v>
      </c>
      <c r="V252" s="33">
        <f t="shared" si="13"/>
        <v>956449</v>
      </c>
      <c r="W252" s="5"/>
      <c r="X252" s="5"/>
      <c r="Y252" s="5"/>
      <c r="Z252" s="5"/>
    </row>
    <row r="253" spans="1:26" ht="12">
      <c r="A253" s="10">
        <v>37850</v>
      </c>
      <c r="B253" s="1" t="s">
        <v>23</v>
      </c>
      <c r="C253" s="1" t="s">
        <v>803</v>
      </c>
      <c r="D253" s="1" t="s">
        <v>804</v>
      </c>
      <c r="E253" s="1" t="s">
        <v>805</v>
      </c>
      <c r="F253" s="1" t="s">
        <v>17</v>
      </c>
      <c r="G253" s="4" t="s">
        <v>806</v>
      </c>
      <c r="H253" s="44">
        <f t="shared" si="16"/>
        <v>0</v>
      </c>
      <c r="V253" s="33">
        <f t="shared" si="13"/>
        <v>0</v>
      </c>
      <c r="W253" s="5"/>
      <c r="X253" s="5"/>
      <c r="Y253" s="5"/>
      <c r="Z253" s="5"/>
    </row>
    <row r="254" spans="1:26" ht="12">
      <c r="A254" s="14">
        <v>37885</v>
      </c>
      <c r="B254" s="16" t="s">
        <v>23</v>
      </c>
      <c r="C254" s="16" t="s">
        <v>855</v>
      </c>
      <c r="D254" s="16" t="s">
        <v>856</v>
      </c>
      <c r="E254" s="16" t="s">
        <v>706</v>
      </c>
      <c r="F254" s="16" t="s">
        <v>707</v>
      </c>
      <c r="G254" s="29">
        <v>19801</v>
      </c>
      <c r="H254" s="44">
        <f t="shared" si="16"/>
        <v>0.0007463627864044746</v>
      </c>
      <c r="I254" s="31"/>
      <c r="J254" s="31"/>
      <c r="K254" s="31"/>
      <c r="L254" s="31">
        <v>375401</v>
      </c>
      <c r="M254" s="31"/>
      <c r="N254" s="31"/>
      <c r="O254" s="31"/>
      <c r="P254" s="31"/>
      <c r="Q254" s="31"/>
      <c r="R254" s="31"/>
      <c r="S254" s="31"/>
      <c r="T254" s="31"/>
      <c r="U254" s="31"/>
      <c r="V254" s="33">
        <f t="shared" si="13"/>
        <v>375401</v>
      </c>
      <c r="W254" s="53"/>
      <c r="X254" s="53"/>
      <c r="Y254" s="53"/>
      <c r="Z254" s="53"/>
    </row>
    <row r="255" spans="1:26" ht="12">
      <c r="A255" s="10">
        <v>38652</v>
      </c>
      <c r="B255" s="1" t="s">
        <v>261</v>
      </c>
      <c r="C255" s="1" t="s">
        <v>765</v>
      </c>
      <c r="D255" s="1" t="s">
        <v>284</v>
      </c>
      <c r="E255" s="1" t="s">
        <v>199</v>
      </c>
      <c r="F255" s="1" t="s">
        <v>7</v>
      </c>
      <c r="G255" s="1" t="s">
        <v>766</v>
      </c>
      <c r="H255" s="44">
        <f t="shared" si="16"/>
        <v>0.0017306265861136197</v>
      </c>
      <c r="K255" s="7">
        <v>870460</v>
      </c>
      <c r="V255" s="33">
        <f t="shared" si="13"/>
        <v>870460</v>
      </c>
      <c r="W255" s="5"/>
      <c r="X255" s="5"/>
      <c r="Y255" s="5"/>
      <c r="Z255" s="5"/>
    </row>
    <row r="256" spans="1:26" ht="12">
      <c r="A256" s="10">
        <v>38970</v>
      </c>
      <c r="B256" s="1" t="s">
        <v>162</v>
      </c>
      <c r="C256" s="1" t="s">
        <v>163</v>
      </c>
      <c r="D256" s="1" t="s">
        <v>388</v>
      </c>
      <c r="E256" s="1" t="s">
        <v>164</v>
      </c>
      <c r="F256" s="1" t="s">
        <v>165</v>
      </c>
      <c r="G256" s="1" t="s">
        <v>396</v>
      </c>
      <c r="H256" s="44">
        <f t="shared" si="16"/>
        <v>0.00046904024431104773</v>
      </c>
      <c r="I256" s="7">
        <v>1</v>
      </c>
      <c r="J256" s="7">
        <v>99</v>
      </c>
      <c r="L256" s="7">
        <v>235815</v>
      </c>
      <c r="V256" s="33">
        <f t="shared" si="13"/>
        <v>235915</v>
      </c>
      <c r="W256" s="5"/>
      <c r="X256" s="5"/>
      <c r="Y256" s="5"/>
      <c r="Z256" s="5"/>
    </row>
    <row r="257" spans="1:26" ht="12">
      <c r="A257" s="14">
        <v>39217</v>
      </c>
      <c r="B257" s="16" t="s">
        <v>23</v>
      </c>
      <c r="C257" s="16" t="s">
        <v>849</v>
      </c>
      <c r="D257" s="16" t="s">
        <v>850</v>
      </c>
      <c r="E257" s="16" t="s">
        <v>470</v>
      </c>
      <c r="F257" s="16" t="s">
        <v>22</v>
      </c>
      <c r="G257" s="29">
        <v>19102</v>
      </c>
      <c r="H257" s="44">
        <v>0</v>
      </c>
      <c r="I257" s="31"/>
      <c r="J257" s="31"/>
      <c r="K257" s="31"/>
      <c r="L257" s="31">
        <v>-46464</v>
      </c>
      <c r="M257" s="31"/>
      <c r="N257" s="31"/>
      <c r="O257" s="31"/>
      <c r="P257" s="31"/>
      <c r="Q257" s="31"/>
      <c r="R257" s="31"/>
      <c r="S257" s="31"/>
      <c r="T257" s="31"/>
      <c r="U257" s="31"/>
      <c r="V257" s="33">
        <f t="shared" si="13"/>
        <v>-46464</v>
      </c>
      <c r="W257" s="53"/>
      <c r="X257" s="53"/>
      <c r="Y257" s="53"/>
      <c r="Z257" s="53"/>
    </row>
    <row r="258" spans="1:26" ht="12">
      <c r="A258" s="10">
        <v>39306</v>
      </c>
      <c r="B258" s="1" t="s">
        <v>23</v>
      </c>
      <c r="C258" s="1" t="s">
        <v>491</v>
      </c>
      <c r="D258" s="1" t="s">
        <v>592</v>
      </c>
      <c r="E258" s="1" t="s">
        <v>11</v>
      </c>
      <c r="F258" s="1" t="s">
        <v>12</v>
      </c>
      <c r="G258" s="1" t="s">
        <v>69</v>
      </c>
      <c r="H258" s="44">
        <f aca="true" t="shared" si="17" ref="H258:H287">(V258/$K$291)</f>
        <v>0.00048567530237921013</v>
      </c>
      <c r="J258" s="7">
        <v>6160</v>
      </c>
      <c r="K258" s="7">
        <v>10197</v>
      </c>
      <c r="L258" s="7">
        <v>227925</v>
      </c>
      <c r="V258" s="33">
        <f t="shared" si="13"/>
        <v>244282</v>
      </c>
      <c r="W258" s="5"/>
      <c r="X258" s="5"/>
      <c r="Y258" s="5"/>
      <c r="Z258" s="5"/>
    </row>
    <row r="259" spans="1:26" ht="12">
      <c r="A259" s="14">
        <v>39845</v>
      </c>
      <c r="B259" s="17" t="s">
        <v>23</v>
      </c>
      <c r="C259" s="17" t="s">
        <v>70</v>
      </c>
      <c r="D259" s="17" t="s">
        <v>838</v>
      </c>
      <c r="E259" s="17" t="s">
        <v>839</v>
      </c>
      <c r="F259" s="17" t="s">
        <v>27</v>
      </c>
      <c r="G259" s="18">
        <v>65101</v>
      </c>
      <c r="H259" s="44">
        <f t="shared" si="17"/>
        <v>0.0008601221688048711</v>
      </c>
      <c r="I259" s="19">
        <v>351804</v>
      </c>
      <c r="J259" s="19">
        <v>80946</v>
      </c>
      <c r="K259" s="19"/>
      <c r="L259" s="19">
        <v>-131</v>
      </c>
      <c r="M259" s="19"/>
      <c r="N259" s="19"/>
      <c r="O259" s="19"/>
      <c r="P259" s="19"/>
      <c r="Q259" s="19"/>
      <c r="R259" s="19"/>
      <c r="S259" s="19"/>
      <c r="T259" s="19"/>
      <c r="U259" s="19"/>
      <c r="V259" s="33">
        <f aca="true" t="shared" si="18" ref="V259:V287">SUM(I259:T259)</f>
        <v>432619</v>
      </c>
      <c r="W259" s="53"/>
      <c r="X259" s="53"/>
      <c r="Y259" s="53"/>
      <c r="Z259" s="53"/>
    </row>
    <row r="260" spans="1:26" ht="12">
      <c r="A260" s="10">
        <v>39942</v>
      </c>
      <c r="B260" s="1" t="s">
        <v>23</v>
      </c>
      <c r="C260" s="1" t="s">
        <v>24</v>
      </c>
      <c r="D260" s="1" t="s">
        <v>25</v>
      </c>
      <c r="E260" s="1" t="s">
        <v>26</v>
      </c>
      <c r="F260" s="1" t="s">
        <v>27</v>
      </c>
      <c r="G260" s="1" t="s">
        <v>28</v>
      </c>
      <c r="H260" s="44">
        <f t="shared" si="17"/>
        <v>0.0011884652511331712</v>
      </c>
      <c r="J260" s="7">
        <v>10</v>
      </c>
      <c r="K260" s="7">
        <v>597757</v>
      </c>
      <c r="V260" s="33">
        <f t="shared" si="18"/>
        <v>597767</v>
      </c>
      <c r="W260" s="5"/>
      <c r="X260" s="5"/>
      <c r="Y260" s="5"/>
      <c r="Z260" s="5"/>
    </row>
    <row r="261" spans="1:26" ht="12">
      <c r="A261" s="10">
        <v>40045</v>
      </c>
      <c r="B261" s="1" t="s">
        <v>23</v>
      </c>
      <c r="C261" s="1" t="s">
        <v>543</v>
      </c>
      <c r="D261" s="1" t="s">
        <v>544</v>
      </c>
      <c r="E261" s="1" t="s">
        <v>545</v>
      </c>
      <c r="F261" s="1" t="s">
        <v>45</v>
      </c>
      <c r="G261" s="1" t="s">
        <v>546</v>
      </c>
      <c r="H261" s="44">
        <f t="shared" si="17"/>
        <v>7.568384791212367E-05</v>
      </c>
      <c r="L261" s="7">
        <v>38067</v>
      </c>
      <c r="V261" s="33">
        <f t="shared" si="18"/>
        <v>38067</v>
      </c>
      <c r="W261" s="5"/>
      <c r="X261" s="5"/>
      <c r="Y261" s="5"/>
      <c r="Z261" s="5"/>
    </row>
    <row r="262" spans="1:26" ht="12">
      <c r="A262" s="10">
        <v>40142</v>
      </c>
      <c r="B262" s="1" t="s">
        <v>9</v>
      </c>
      <c r="C262" s="1" t="s">
        <v>760</v>
      </c>
      <c r="D262" s="1" t="s">
        <v>744</v>
      </c>
      <c r="E262" s="1" t="s">
        <v>11</v>
      </c>
      <c r="F262" s="1" t="s">
        <v>12</v>
      </c>
      <c r="G262" s="4" t="s">
        <v>69</v>
      </c>
      <c r="H262" s="44">
        <f t="shared" si="17"/>
        <v>0.00046567824082195214</v>
      </c>
      <c r="I262" s="7">
        <v>15</v>
      </c>
      <c r="J262" s="7">
        <v>10</v>
      </c>
      <c r="L262" s="7">
        <v>234199</v>
      </c>
      <c r="V262" s="33">
        <f t="shared" si="18"/>
        <v>234224</v>
      </c>
      <c r="W262" s="5"/>
      <c r="X262" s="5"/>
      <c r="Y262" s="5"/>
      <c r="Z262" s="5"/>
    </row>
    <row r="263" spans="1:26" ht="12">
      <c r="A263" s="10">
        <v>40649</v>
      </c>
      <c r="B263" t="s">
        <v>23</v>
      </c>
      <c r="C263" s="1" t="s">
        <v>767</v>
      </c>
      <c r="D263" s="1" t="s">
        <v>159</v>
      </c>
      <c r="E263" s="1" t="s">
        <v>160</v>
      </c>
      <c r="F263" s="1" t="s">
        <v>125</v>
      </c>
      <c r="G263" s="1" t="s">
        <v>161</v>
      </c>
      <c r="H263" s="44">
        <f t="shared" si="17"/>
        <v>0.006578416918167789</v>
      </c>
      <c r="K263" s="7">
        <v>3308772</v>
      </c>
      <c r="V263" s="33">
        <f t="shared" si="18"/>
        <v>3308772</v>
      </c>
      <c r="W263" s="5"/>
      <c r="X263" s="5"/>
      <c r="Y263" s="5"/>
      <c r="Z263" s="5"/>
    </row>
    <row r="264" spans="1:26" ht="12">
      <c r="A264" s="10">
        <v>40843</v>
      </c>
      <c r="B264" s="42" t="s">
        <v>23</v>
      </c>
      <c r="C264" s="13" t="s">
        <v>575</v>
      </c>
      <c r="D264" s="13" t="s">
        <v>876</v>
      </c>
      <c r="E264" s="13" t="s">
        <v>877</v>
      </c>
      <c r="F264" s="13" t="s">
        <v>1</v>
      </c>
      <c r="G264" s="1">
        <v>75024</v>
      </c>
      <c r="H264" s="44">
        <f t="shared" si="17"/>
        <v>0.00010032130931772527</v>
      </c>
      <c r="I264" s="7">
        <v>23775</v>
      </c>
      <c r="L264" s="7">
        <v>26684</v>
      </c>
      <c r="V264" s="33">
        <f t="shared" si="18"/>
        <v>50459</v>
      </c>
      <c r="W264" s="5"/>
      <c r="X264" s="5"/>
      <c r="Y264" s="5"/>
      <c r="Z264" s="5"/>
    </row>
    <row r="265" spans="1:26" ht="12">
      <c r="A265" s="10">
        <v>40975</v>
      </c>
      <c r="B265" t="s">
        <v>23</v>
      </c>
      <c r="C265" t="s">
        <v>476</v>
      </c>
      <c r="D265" t="s">
        <v>589</v>
      </c>
      <c r="E265" t="s">
        <v>418</v>
      </c>
      <c r="F265" t="s">
        <v>17</v>
      </c>
      <c r="G265" s="4">
        <v>95814</v>
      </c>
      <c r="H265" s="44">
        <f t="shared" si="17"/>
        <v>0</v>
      </c>
      <c r="V265" s="33">
        <f t="shared" si="18"/>
        <v>0</v>
      </c>
      <c r="W265" s="5"/>
      <c r="X265" s="5"/>
      <c r="Y265" s="5"/>
      <c r="Z265" s="5"/>
    </row>
    <row r="266" spans="1:26" ht="12">
      <c r="A266" s="10">
        <v>41181</v>
      </c>
      <c r="B266" s="1" t="s">
        <v>23</v>
      </c>
      <c r="C266" s="1" t="s">
        <v>575</v>
      </c>
      <c r="D266" s="1" t="s">
        <v>576</v>
      </c>
      <c r="E266" s="1" t="s">
        <v>72</v>
      </c>
      <c r="F266" s="1" t="s">
        <v>73</v>
      </c>
      <c r="G266" s="1">
        <v>66211</v>
      </c>
      <c r="H266" s="44">
        <f t="shared" si="17"/>
        <v>0.0013288621987298434</v>
      </c>
      <c r="I266" s="7">
        <v>324293</v>
      </c>
      <c r="J266" s="7">
        <v>344090</v>
      </c>
      <c r="V266" s="33">
        <f t="shared" si="18"/>
        <v>668383</v>
      </c>
      <c r="W266" s="5"/>
      <c r="X266" s="5"/>
      <c r="Y266" s="5"/>
      <c r="Z266" s="5"/>
    </row>
    <row r="267" spans="1:26" ht="12">
      <c r="A267" s="10">
        <v>41343</v>
      </c>
      <c r="B267" s="1" t="s">
        <v>204</v>
      </c>
      <c r="C267" s="1" t="s">
        <v>205</v>
      </c>
      <c r="D267" s="1" t="s">
        <v>588</v>
      </c>
      <c r="E267" s="1" t="s">
        <v>35</v>
      </c>
      <c r="F267" s="1" t="s">
        <v>36</v>
      </c>
      <c r="G267" s="1">
        <v>10017</v>
      </c>
      <c r="H267" s="44">
        <f t="shared" si="17"/>
        <v>0.0004645032295492996</v>
      </c>
      <c r="I267" s="7">
        <v>233633</v>
      </c>
      <c r="V267" s="33">
        <f t="shared" si="18"/>
        <v>233633</v>
      </c>
      <c r="W267" s="5"/>
      <c r="X267" s="5"/>
      <c r="Y267" s="5"/>
      <c r="Z267" s="5"/>
    </row>
    <row r="268" spans="1:26" ht="12">
      <c r="A268" s="10">
        <v>41459</v>
      </c>
      <c r="B268" s="1" t="s">
        <v>579</v>
      </c>
      <c r="C268" s="1" t="s">
        <v>272</v>
      </c>
      <c r="D268" s="1" t="s">
        <v>378</v>
      </c>
      <c r="E268" s="1" t="s">
        <v>273</v>
      </c>
      <c r="F268" s="1" t="s">
        <v>274</v>
      </c>
      <c r="G268" s="1">
        <v>66048</v>
      </c>
      <c r="H268" s="44">
        <f t="shared" si="17"/>
        <v>0.0011389497591781591</v>
      </c>
      <c r="I268" s="7">
        <v>18259</v>
      </c>
      <c r="J268" s="7">
        <v>47429</v>
      </c>
      <c r="K268" s="7">
        <v>508548</v>
      </c>
      <c r="M268" s="7">
        <v>-382</v>
      </c>
      <c r="N268" s="7">
        <v>-992</v>
      </c>
      <c r="V268" s="33">
        <f t="shared" si="18"/>
        <v>572862</v>
      </c>
      <c r="W268" s="5"/>
      <c r="X268" s="5"/>
      <c r="Y268" s="5"/>
      <c r="Z268" s="5"/>
    </row>
    <row r="269" spans="1:26" ht="12">
      <c r="A269" s="10">
        <v>41513</v>
      </c>
      <c r="B269" s="1" t="s">
        <v>23</v>
      </c>
      <c r="C269" s="1" t="s">
        <v>494</v>
      </c>
      <c r="D269" s="1" t="s">
        <v>212</v>
      </c>
      <c r="E269" s="1" t="s">
        <v>213</v>
      </c>
      <c r="F269" s="1" t="s">
        <v>88</v>
      </c>
      <c r="G269" s="1" t="s">
        <v>214</v>
      </c>
      <c r="H269" s="44">
        <f t="shared" si="17"/>
        <v>0.016256030447130677</v>
      </c>
      <c r="K269" s="7">
        <v>8176359</v>
      </c>
      <c r="V269" s="33">
        <f t="shared" si="18"/>
        <v>8176359</v>
      </c>
      <c r="W269" s="5"/>
      <c r="X269" s="5"/>
      <c r="Y269" s="5"/>
      <c r="Z269" s="5"/>
    </row>
    <row r="270" spans="1:26" ht="12">
      <c r="A270" s="10">
        <v>41785</v>
      </c>
      <c r="B270" s="1" t="s">
        <v>381</v>
      </c>
      <c r="C270" s="1" t="s">
        <v>244</v>
      </c>
      <c r="D270" s="1" t="s">
        <v>710</v>
      </c>
      <c r="E270" s="1" t="s">
        <v>711</v>
      </c>
      <c r="F270" s="1" t="s">
        <v>697</v>
      </c>
      <c r="G270" s="1" t="s">
        <v>712</v>
      </c>
      <c r="H270" s="44">
        <f t="shared" si="17"/>
        <v>0.003923096223971447</v>
      </c>
      <c r="I270" s="7">
        <v>96096</v>
      </c>
      <c r="J270" s="7">
        <v>42701</v>
      </c>
      <c r="L270" s="7">
        <v>1834418</v>
      </c>
      <c r="V270" s="33">
        <f t="shared" si="18"/>
        <v>1973215</v>
      </c>
      <c r="W270" s="5"/>
      <c r="X270" s="5"/>
      <c r="Y270" s="5"/>
      <c r="Z270" s="5"/>
    </row>
    <row r="271" spans="1:26" ht="12">
      <c r="A271" s="37">
        <v>41998</v>
      </c>
      <c r="B271" s="13" t="s">
        <v>23</v>
      </c>
      <c r="C271" s="13" t="s">
        <v>873</v>
      </c>
      <c r="D271" s="13" t="s">
        <v>284</v>
      </c>
      <c r="E271" s="13" t="s">
        <v>199</v>
      </c>
      <c r="F271" s="13" t="s">
        <v>7</v>
      </c>
      <c r="G271" s="13" t="s">
        <v>285</v>
      </c>
      <c r="H271" s="44">
        <f t="shared" si="17"/>
        <v>0.001163535528040463</v>
      </c>
      <c r="K271" s="7">
        <v>585228</v>
      </c>
      <c r="V271" s="33">
        <f t="shared" si="18"/>
        <v>585228</v>
      </c>
      <c r="W271" s="5"/>
      <c r="X271" s="5"/>
      <c r="Y271" s="5"/>
      <c r="Z271" s="5"/>
    </row>
    <row r="272" spans="1:26" ht="12">
      <c r="A272" s="10">
        <v>42048</v>
      </c>
      <c r="B272" t="s">
        <v>109</v>
      </c>
      <c r="C272" s="1" t="s">
        <v>80</v>
      </c>
      <c r="D272" s="1" t="s">
        <v>81</v>
      </c>
      <c r="E272" s="1" t="s">
        <v>82</v>
      </c>
      <c r="F272" s="1" t="s">
        <v>22</v>
      </c>
      <c r="G272" s="1" t="s">
        <v>83</v>
      </c>
      <c r="H272" s="44">
        <f t="shared" si="17"/>
        <v>7.407342637092473E-05</v>
      </c>
      <c r="I272" s="7">
        <v>6536</v>
      </c>
      <c r="J272" s="7">
        <v>728</v>
      </c>
      <c r="L272" s="7">
        <v>29993</v>
      </c>
      <c r="V272" s="33">
        <f t="shared" si="18"/>
        <v>37257</v>
      </c>
      <c r="W272" s="5"/>
      <c r="X272" s="5"/>
      <c r="Y272" s="5"/>
      <c r="Z272" s="5"/>
    </row>
    <row r="273" spans="1:26" ht="12">
      <c r="A273" s="14">
        <v>42307</v>
      </c>
      <c r="B273" s="17" t="s">
        <v>23</v>
      </c>
      <c r="C273" s="17" t="s">
        <v>844</v>
      </c>
      <c r="D273" s="17" t="s">
        <v>845</v>
      </c>
      <c r="E273" s="17" t="s">
        <v>35</v>
      </c>
      <c r="F273" s="17" t="s">
        <v>36</v>
      </c>
      <c r="G273" s="18">
        <v>10119</v>
      </c>
      <c r="H273" s="44">
        <f t="shared" si="17"/>
        <v>1.5418295125923215E-05</v>
      </c>
      <c r="I273" s="19"/>
      <c r="J273" s="19"/>
      <c r="K273" s="19"/>
      <c r="L273" s="19">
        <v>7755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33">
        <f t="shared" si="18"/>
        <v>7755</v>
      </c>
      <c r="W273" s="53"/>
      <c r="X273" s="53"/>
      <c r="Y273" s="53"/>
      <c r="Z273" s="53"/>
    </row>
    <row r="274" spans="1:26" s="17" customFormat="1" ht="12">
      <c r="A274" s="14">
        <v>42376</v>
      </c>
      <c r="B274" s="17" t="s">
        <v>23</v>
      </c>
      <c r="C274" s="17" t="s">
        <v>832</v>
      </c>
      <c r="D274" s="17" t="s">
        <v>833</v>
      </c>
      <c r="E274" s="17" t="s">
        <v>834</v>
      </c>
      <c r="F274" s="17" t="s">
        <v>785</v>
      </c>
      <c r="G274" s="18">
        <v>3063</v>
      </c>
      <c r="H274" s="44">
        <f t="shared" si="17"/>
        <v>2.1472287215985907E-07</v>
      </c>
      <c r="I274" s="19">
        <v>8</v>
      </c>
      <c r="J274" s="19">
        <v>100</v>
      </c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33">
        <f t="shared" si="18"/>
        <v>108</v>
      </c>
      <c r="W274" s="53"/>
      <c r="X274" s="53"/>
      <c r="Y274" s="53"/>
      <c r="Z274" s="53"/>
    </row>
    <row r="275" spans="1:26" s="16" customFormat="1" ht="12">
      <c r="A275" s="10">
        <v>42404</v>
      </c>
      <c r="B275" s="1" t="s">
        <v>23</v>
      </c>
      <c r="C275" s="1" t="s">
        <v>506</v>
      </c>
      <c r="D275" s="1" t="s">
        <v>507</v>
      </c>
      <c r="E275" s="1" t="s">
        <v>173</v>
      </c>
      <c r="F275" s="1" t="s">
        <v>170</v>
      </c>
      <c r="G275" s="1" t="s">
        <v>508</v>
      </c>
      <c r="H275" s="44">
        <f t="shared" si="17"/>
        <v>0.004737029117165042</v>
      </c>
      <c r="I275" s="7">
        <v>441</v>
      </c>
      <c r="J275" s="7">
        <v>584</v>
      </c>
      <c r="K275" s="7">
        <v>2381312</v>
      </c>
      <c r="L275" s="7">
        <v>265</v>
      </c>
      <c r="M275" s="7"/>
      <c r="N275" s="7"/>
      <c r="O275" s="7"/>
      <c r="P275" s="7"/>
      <c r="Q275" s="7"/>
      <c r="R275" s="7"/>
      <c r="S275" s="7"/>
      <c r="T275" s="7"/>
      <c r="U275" s="7"/>
      <c r="V275" s="33">
        <f t="shared" si="18"/>
        <v>2382602</v>
      </c>
      <c r="W275" s="5"/>
      <c r="X275" s="5"/>
      <c r="Y275" s="5"/>
      <c r="Z275" s="5"/>
    </row>
    <row r="276" spans="1:26" s="16" customFormat="1" ht="12">
      <c r="A276" s="14">
        <v>42552</v>
      </c>
      <c r="B276" s="17" t="s">
        <v>23</v>
      </c>
      <c r="C276" s="17" t="s">
        <v>829</v>
      </c>
      <c r="D276" s="17" t="s">
        <v>830</v>
      </c>
      <c r="E276" s="17" t="s">
        <v>828</v>
      </c>
      <c r="F276" s="17" t="s">
        <v>36</v>
      </c>
      <c r="G276" s="18">
        <v>14210</v>
      </c>
      <c r="H276" s="44">
        <f t="shared" si="17"/>
        <v>0.00028652977932465195</v>
      </c>
      <c r="I276" s="19">
        <v>-82353</v>
      </c>
      <c r="J276" s="19">
        <v>-47682</v>
      </c>
      <c r="K276" s="19"/>
      <c r="L276" s="19">
        <v>274152</v>
      </c>
      <c r="M276" s="19"/>
      <c r="N276" s="19"/>
      <c r="O276" s="19"/>
      <c r="P276" s="19"/>
      <c r="Q276" s="19"/>
      <c r="R276" s="19"/>
      <c r="S276" s="19"/>
      <c r="T276" s="19"/>
      <c r="U276" s="19"/>
      <c r="V276" s="33">
        <f t="shared" si="18"/>
        <v>144117</v>
      </c>
      <c r="W276" s="53"/>
      <c r="X276" s="53"/>
      <c r="Y276" s="53"/>
      <c r="Z276" s="53"/>
    </row>
    <row r="277" spans="1:26" s="16" customFormat="1" ht="12">
      <c r="A277" s="10">
        <v>42579</v>
      </c>
      <c r="B277" t="s">
        <v>604</v>
      </c>
      <c r="C277" t="s">
        <v>369</v>
      </c>
      <c r="D277" t="s">
        <v>428</v>
      </c>
      <c r="E277" t="s">
        <v>66</v>
      </c>
      <c r="F277" t="s">
        <v>33</v>
      </c>
      <c r="G277" s="4" t="s">
        <v>67</v>
      </c>
      <c r="H277" s="44">
        <f t="shared" si="17"/>
        <v>0.0012280418575518208</v>
      </c>
      <c r="I277" s="7">
        <v>3631</v>
      </c>
      <c r="J277" s="7">
        <v>9941</v>
      </c>
      <c r="K277" s="8">
        <v>572884</v>
      </c>
      <c r="L277" s="7">
        <v>31217</v>
      </c>
      <c r="M277" s="7"/>
      <c r="N277" s="7"/>
      <c r="O277" s="7"/>
      <c r="P277" s="7"/>
      <c r="Q277" s="7"/>
      <c r="R277" s="7"/>
      <c r="S277" s="7"/>
      <c r="T277" s="7"/>
      <c r="U277" s="7"/>
      <c r="V277" s="33">
        <f t="shared" si="18"/>
        <v>617673</v>
      </c>
      <c r="W277" s="5"/>
      <c r="X277" s="5"/>
      <c r="Y277" s="5"/>
      <c r="Z277" s="5"/>
    </row>
    <row r="278" spans="1:26" s="16" customFormat="1" ht="12">
      <c r="A278" s="10">
        <v>42587</v>
      </c>
      <c r="B278" t="s">
        <v>604</v>
      </c>
      <c r="C278" t="s">
        <v>372</v>
      </c>
      <c r="D278" t="s">
        <v>428</v>
      </c>
      <c r="E278" t="s">
        <v>66</v>
      </c>
      <c r="F278" t="s">
        <v>33</v>
      </c>
      <c r="G278" s="4" t="s">
        <v>67</v>
      </c>
      <c r="H278" s="44">
        <f t="shared" si="17"/>
        <v>0.0012060188459322395</v>
      </c>
      <c r="I278" s="7"/>
      <c r="J278" s="7"/>
      <c r="K278" s="7">
        <v>311681</v>
      </c>
      <c r="L278" s="7">
        <v>294915</v>
      </c>
      <c r="M278" s="7"/>
      <c r="N278" s="7"/>
      <c r="O278" s="7"/>
      <c r="P278" s="7"/>
      <c r="Q278" s="7"/>
      <c r="R278" s="7"/>
      <c r="S278" s="7"/>
      <c r="T278" s="7"/>
      <c r="U278" s="7"/>
      <c r="V278" s="33">
        <f t="shared" si="18"/>
        <v>606596</v>
      </c>
      <c r="W278" s="5"/>
      <c r="X278" s="5"/>
      <c r="Y278" s="5"/>
      <c r="Z278" s="5"/>
    </row>
    <row r="279" spans="1:26" s="16" customFormat="1" ht="12">
      <c r="A279" s="10">
        <v>42757</v>
      </c>
      <c r="B279" s="1" t="s">
        <v>294</v>
      </c>
      <c r="C279" s="1" t="s">
        <v>442</v>
      </c>
      <c r="D279" s="1" t="s">
        <v>443</v>
      </c>
      <c r="E279" s="1" t="s">
        <v>299</v>
      </c>
      <c r="F279" s="1" t="s">
        <v>33</v>
      </c>
      <c r="G279" s="1" t="s">
        <v>444</v>
      </c>
      <c r="H279" s="44">
        <f t="shared" si="17"/>
        <v>4.792296398649299E-05</v>
      </c>
      <c r="I279" s="7"/>
      <c r="J279" s="7">
        <v>24104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33">
        <f t="shared" si="18"/>
        <v>24104</v>
      </c>
      <c r="W279" s="5"/>
      <c r="X279" s="5"/>
      <c r="Y279" s="5"/>
      <c r="Z279" s="5"/>
    </row>
    <row r="280" spans="1:26" s="16" customFormat="1" ht="12">
      <c r="A280" s="10">
        <v>42978</v>
      </c>
      <c r="B280" s="1" t="s">
        <v>9</v>
      </c>
      <c r="C280" s="1" t="s">
        <v>455</v>
      </c>
      <c r="D280" s="1" t="s">
        <v>456</v>
      </c>
      <c r="E280" s="1" t="s">
        <v>78</v>
      </c>
      <c r="F280" s="1" t="s">
        <v>79</v>
      </c>
      <c r="G280" s="1" t="s">
        <v>457</v>
      </c>
      <c r="H280" s="44">
        <f t="shared" si="17"/>
        <v>0.013892088690455264</v>
      </c>
      <c r="I280" s="7">
        <v>4811401</v>
      </c>
      <c r="J280" s="7">
        <v>2175957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33">
        <f t="shared" si="18"/>
        <v>6987358</v>
      </c>
      <c r="W280" s="5"/>
      <c r="X280" s="5"/>
      <c r="Y280" s="5"/>
      <c r="Z280" s="5"/>
    </row>
    <row r="281" spans="1:26" s="16" customFormat="1" ht="12">
      <c r="A281" s="10">
        <v>42986</v>
      </c>
      <c r="B281" t="s">
        <v>23</v>
      </c>
      <c r="C281" t="s">
        <v>540</v>
      </c>
      <c r="D281" t="s">
        <v>541</v>
      </c>
      <c r="E281" t="s">
        <v>78</v>
      </c>
      <c r="F281" t="s">
        <v>79</v>
      </c>
      <c r="G281" s="4" t="s">
        <v>542</v>
      </c>
      <c r="H281" s="44">
        <f t="shared" si="17"/>
        <v>0.0006232987462104842</v>
      </c>
      <c r="I281" s="7">
        <v>17159</v>
      </c>
      <c r="J281" s="7">
        <v>4289</v>
      </c>
      <c r="K281" s="7">
        <v>292055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33">
        <f t="shared" si="18"/>
        <v>313503</v>
      </c>
      <c r="W281" s="5"/>
      <c r="X281" s="5"/>
      <c r="Y281" s="5"/>
      <c r="Z281" s="5"/>
    </row>
    <row r="282" spans="1:26" s="16" customFormat="1" ht="12">
      <c r="A282" s="10">
        <v>43494</v>
      </c>
      <c r="B282" t="s">
        <v>294</v>
      </c>
      <c r="C282" t="s">
        <v>611</v>
      </c>
      <c r="D282" s="1" t="s">
        <v>612</v>
      </c>
      <c r="E282" s="1" t="s">
        <v>94</v>
      </c>
      <c r="F282" s="1" t="s">
        <v>1</v>
      </c>
      <c r="G282" s="1">
        <v>75254</v>
      </c>
      <c r="H282" s="44">
        <f t="shared" si="17"/>
        <v>0.00897771637445886</v>
      </c>
      <c r="I282" s="7">
        <v>81346</v>
      </c>
      <c r="J282" s="7">
        <v>38949</v>
      </c>
      <c r="K282" s="7">
        <v>69431</v>
      </c>
      <c r="L282" s="7">
        <v>4325831</v>
      </c>
      <c r="M282" s="7"/>
      <c r="N282" s="7"/>
      <c r="O282" s="7"/>
      <c r="P282" s="7"/>
      <c r="Q282" s="7"/>
      <c r="R282" s="7"/>
      <c r="S282" s="7"/>
      <c r="T282" s="7"/>
      <c r="U282" s="7"/>
      <c r="V282" s="33">
        <f t="shared" si="18"/>
        <v>4515557</v>
      </c>
      <c r="W282" s="5"/>
      <c r="X282" s="5"/>
      <c r="Y282" s="5"/>
      <c r="Z282" s="5"/>
    </row>
    <row r="283" spans="1:26" s="16" customFormat="1" ht="12">
      <c r="A283" s="10">
        <v>43575</v>
      </c>
      <c r="B283" t="s">
        <v>23</v>
      </c>
      <c r="C283" t="s">
        <v>505</v>
      </c>
      <c r="D283" t="s">
        <v>469</v>
      </c>
      <c r="E283" t="s">
        <v>470</v>
      </c>
      <c r="F283" t="s">
        <v>22</v>
      </c>
      <c r="G283" s="4">
        <v>19109</v>
      </c>
      <c r="H283" s="44">
        <f t="shared" si="17"/>
        <v>0.0001698716381500974</v>
      </c>
      <c r="I283" s="7"/>
      <c r="J283" s="7" t="s">
        <v>655</v>
      </c>
      <c r="K283" s="7"/>
      <c r="L283" s="7">
        <v>85441</v>
      </c>
      <c r="M283" s="7"/>
      <c r="N283" s="7"/>
      <c r="O283" s="7"/>
      <c r="P283" s="7"/>
      <c r="Q283" s="7"/>
      <c r="R283" s="7"/>
      <c r="S283" s="7"/>
      <c r="T283" s="7"/>
      <c r="U283" s="7"/>
      <c r="V283" s="33">
        <f t="shared" si="18"/>
        <v>85441</v>
      </c>
      <c r="W283" s="5"/>
      <c r="X283" s="5"/>
      <c r="Y283" s="5"/>
      <c r="Z283" s="5"/>
    </row>
    <row r="284" spans="1:26" s="16" customFormat="1" ht="12">
      <c r="A284" s="10">
        <v>43699</v>
      </c>
      <c r="B284" t="s">
        <v>308</v>
      </c>
      <c r="C284" t="s">
        <v>453</v>
      </c>
      <c r="D284" s="1" t="s">
        <v>309</v>
      </c>
      <c r="E284" s="1" t="s">
        <v>11</v>
      </c>
      <c r="F284" s="1" t="s">
        <v>12</v>
      </c>
      <c r="G284" s="1" t="s">
        <v>69</v>
      </c>
      <c r="H284" s="44">
        <f t="shared" si="17"/>
        <v>0.0002970591527594539</v>
      </c>
      <c r="I284" s="7"/>
      <c r="J284" s="7"/>
      <c r="K284" s="7">
        <v>149413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33">
        <f t="shared" si="18"/>
        <v>149413</v>
      </c>
      <c r="W284" s="5"/>
      <c r="X284" s="5"/>
      <c r="Y284" s="5"/>
      <c r="Z284" s="5"/>
    </row>
    <row r="285" spans="1:26" s="16" customFormat="1" ht="12">
      <c r="A285" s="14">
        <v>43575</v>
      </c>
      <c r="B285" s="17" t="s">
        <v>23</v>
      </c>
      <c r="C285" s="17" t="s">
        <v>505</v>
      </c>
      <c r="D285" s="43" t="s">
        <v>831</v>
      </c>
      <c r="E285" s="43" t="s">
        <v>470</v>
      </c>
      <c r="F285" s="43" t="s">
        <v>22</v>
      </c>
      <c r="G285" s="18">
        <v>19106</v>
      </c>
      <c r="H285" s="44">
        <f t="shared" si="17"/>
        <v>0.0001698716381500974</v>
      </c>
      <c r="I285" s="19"/>
      <c r="J285" s="19"/>
      <c r="K285" s="19"/>
      <c r="L285" s="19">
        <v>85441</v>
      </c>
      <c r="M285" s="19"/>
      <c r="N285" s="19"/>
      <c r="O285" s="19"/>
      <c r="P285" s="19"/>
      <c r="Q285" s="19"/>
      <c r="R285" s="19"/>
      <c r="S285" s="19"/>
      <c r="T285" s="19"/>
      <c r="U285" s="19"/>
      <c r="V285" s="33">
        <f t="shared" si="18"/>
        <v>85441</v>
      </c>
      <c r="W285" s="53"/>
      <c r="X285" s="53"/>
      <c r="Y285" s="53"/>
      <c r="Z285" s="53"/>
    </row>
    <row r="286" spans="1:26" s="16" customFormat="1" ht="12">
      <c r="A286" s="14">
        <v>44300</v>
      </c>
      <c r="B286" s="16" t="s">
        <v>23</v>
      </c>
      <c r="C286" s="16" t="s">
        <v>853</v>
      </c>
      <c r="D286" s="16" t="s">
        <v>854</v>
      </c>
      <c r="E286" s="16" t="s">
        <v>35</v>
      </c>
      <c r="F286" s="16" t="s">
        <v>36</v>
      </c>
      <c r="G286" s="29">
        <v>10271</v>
      </c>
      <c r="H286" s="44">
        <f t="shared" si="17"/>
        <v>1.0364354931197642E-05</v>
      </c>
      <c r="I286" s="31"/>
      <c r="J286" s="31"/>
      <c r="K286" s="31"/>
      <c r="L286" s="31">
        <v>5213</v>
      </c>
      <c r="M286" s="31"/>
      <c r="N286" s="31"/>
      <c r="O286" s="31"/>
      <c r="P286" s="31"/>
      <c r="Q286" s="31"/>
      <c r="R286" s="31"/>
      <c r="S286" s="31"/>
      <c r="T286" s="31"/>
      <c r="U286" s="31"/>
      <c r="V286" s="33">
        <f t="shared" si="18"/>
        <v>5213</v>
      </c>
      <c r="W286" s="53"/>
      <c r="X286" s="53"/>
      <c r="Y286" s="53"/>
      <c r="Z286" s="53"/>
    </row>
    <row r="287" spans="1:26" s="15" customFormat="1" ht="12">
      <c r="A287" s="26">
        <v>44393</v>
      </c>
      <c r="B287" s="27" t="s">
        <v>23</v>
      </c>
      <c r="C287" s="27" t="s">
        <v>569</v>
      </c>
      <c r="D287" s="27" t="s">
        <v>349</v>
      </c>
      <c r="E287" s="27" t="s">
        <v>350</v>
      </c>
      <c r="F287" s="27" t="s">
        <v>7</v>
      </c>
      <c r="G287" s="45">
        <v>45014</v>
      </c>
      <c r="H287" s="57">
        <f t="shared" si="17"/>
        <v>0.008447732609774513</v>
      </c>
      <c r="I287" s="30">
        <v>2601034</v>
      </c>
      <c r="J287" s="30">
        <v>573149</v>
      </c>
      <c r="K287" s="30">
        <v>-46475</v>
      </c>
      <c r="L287" s="30">
        <v>1121281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2">
        <f t="shared" si="18"/>
        <v>4248989</v>
      </c>
      <c r="W287" s="55"/>
      <c r="X287" s="55"/>
      <c r="Y287" s="55"/>
      <c r="Z287" s="55"/>
    </row>
    <row r="288" spans="1:27" s="25" customFormat="1" ht="12">
      <c r="A288" s="22"/>
      <c r="B288" s="23"/>
      <c r="C288" s="23"/>
      <c r="D288" s="23"/>
      <c r="E288" s="23"/>
      <c r="F288" s="22"/>
      <c r="G288" s="23"/>
      <c r="H288" s="24">
        <v>1</v>
      </c>
      <c r="I288" s="21">
        <f aca="true" t="shared" si="19" ref="I288:Z288">SUM(I2:I287)</f>
        <v>33848913</v>
      </c>
      <c r="J288" s="21">
        <f t="shared" si="19"/>
        <v>28538207</v>
      </c>
      <c r="K288" s="21">
        <v>329595113</v>
      </c>
      <c r="L288" s="21">
        <f t="shared" si="19"/>
        <v>111968147</v>
      </c>
      <c r="M288" s="21">
        <f t="shared" si="19"/>
        <v>-108446</v>
      </c>
      <c r="N288" s="21">
        <f t="shared" si="19"/>
        <v>-191406</v>
      </c>
      <c r="O288" s="21"/>
      <c r="P288" s="21">
        <f t="shared" si="19"/>
        <v>-127958</v>
      </c>
      <c r="Q288" s="21">
        <f t="shared" si="19"/>
        <v>0</v>
      </c>
      <c r="R288" s="21">
        <f t="shared" si="19"/>
        <v>-548672</v>
      </c>
      <c r="S288" s="21">
        <f t="shared" si="19"/>
        <v>0</v>
      </c>
      <c r="T288" s="21">
        <f t="shared" si="19"/>
        <v>0</v>
      </c>
      <c r="U288" s="21">
        <f t="shared" si="19"/>
        <v>0</v>
      </c>
      <c r="V288" s="21">
        <v>502973898</v>
      </c>
      <c r="W288" s="21">
        <f t="shared" si="19"/>
        <v>0</v>
      </c>
      <c r="X288" s="21">
        <f t="shared" si="19"/>
        <v>0</v>
      </c>
      <c r="Y288" s="21">
        <f t="shared" si="19"/>
        <v>0</v>
      </c>
      <c r="Z288" s="21">
        <f t="shared" si="19"/>
        <v>0</v>
      </c>
      <c r="AA288" s="21"/>
    </row>
    <row r="289" ht="12">
      <c r="H289" s="44"/>
    </row>
    <row r="290" spans="15:17" ht="12">
      <c r="O290" s="7">
        <v>-1913929</v>
      </c>
      <c r="P290" s="7" t="s">
        <v>878</v>
      </c>
      <c r="Q290" s="7" t="s">
        <v>879</v>
      </c>
    </row>
    <row r="291" spans="10:11" ht="12">
      <c r="J291" s="6" t="s">
        <v>577</v>
      </c>
      <c r="K291" s="6">
        <f>V288</f>
        <v>502973898</v>
      </c>
    </row>
  </sheetData>
  <sheetProtection/>
  <printOptions/>
  <pageMargins left="0.75" right="0.75" top="1" bottom="1" header="0.5" footer="0.5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MSWIND1</dc:creator>
  <cp:keywords/>
  <dc:description/>
  <cp:lastModifiedBy>Claims</cp:lastModifiedBy>
  <cp:lastPrinted>2005-07-18T22:31:19Z</cp:lastPrinted>
  <dcterms:created xsi:type="dcterms:W3CDTF">1999-08-09T17:00:56Z</dcterms:created>
  <dcterms:modified xsi:type="dcterms:W3CDTF">2011-06-30T15:27:51Z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